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mma\Downloads\"/>
    </mc:Choice>
  </mc:AlternateContent>
  <bookViews>
    <workbookView xWindow="0" yWindow="0" windowWidth="28800" windowHeight="12336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76" i="1" l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H148" i="1"/>
  <c r="G148" i="1"/>
  <c r="F148" i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I129" i="1"/>
  <c r="H129" i="1"/>
  <c r="G129" i="1"/>
  <c r="F129" i="1"/>
  <c r="B121" i="1"/>
  <c r="A121" i="1"/>
  <c r="L120" i="1"/>
  <c r="J120" i="1"/>
  <c r="I120" i="1"/>
  <c r="H120" i="1"/>
  <c r="G120" i="1"/>
  <c r="F120" i="1"/>
  <c r="B111" i="1"/>
  <c r="A111" i="1"/>
  <c r="L110" i="1"/>
  <c r="L121" i="1" s="1"/>
  <c r="J110" i="1"/>
  <c r="I110" i="1"/>
  <c r="H110" i="1"/>
  <c r="G110" i="1"/>
  <c r="F110" i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I92" i="1"/>
  <c r="H92" i="1"/>
  <c r="G92" i="1"/>
  <c r="F92" i="1"/>
  <c r="B87" i="1"/>
  <c r="A87" i="1"/>
  <c r="L86" i="1"/>
  <c r="J86" i="1"/>
  <c r="I86" i="1"/>
  <c r="H86" i="1"/>
  <c r="G86" i="1"/>
  <c r="F86" i="1"/>
  <c r="B78" i="1"/>
  <c r="A78" i="1"/>
  <c r="L77" i="1"/>
  <c r="L87" i="1" s="1"/>
  <c r="J77" i="1"/>
  <c r="I77" i="1"/>
  <c r="H77" i="1"/>
  <c r="G77" i="1"/>
  <c r="F77" i="1"/>
  <c r="B69" i="1"/>
  <c r="A69" i="1"/>
  <c r="L68" i="1"/>
  <c r="J68" i="1"/>
  <c r="I68" i="1"/>
  <c r="H68" i="1"/>
  <c r="G68" i="1"/>
  <c r="F68" i="1"/>
  <c r="B59" i="1"/>
  <c r="A59" i="1"/>
  <c r="L58" i="1"/>
  <c r="L69" i="1" s="1"/>
  <c r="J58" i="1"/>
  <c r="I58" i="1"/>
  <c r="H58" i="1"/>
  <c r="G58" i="1"/>
  <c r="F58" i="1"/>
  <c r="B53" i="1"/>
  <c r="A53" i="1"/>
  <c r="L52" i="1"/>
  <c r="J52" i="1"/>
  <c r="I52" i="1"/>
  <c r="H52" i="1"/>
  <c r="G52" i="1"/>
  <c r="F52" i="1"/>
  <c r="L43" i="1"/>
  <c r="J43" i="1"/>
  <c r="I43" i="1"/>
  <c r="H43" i="1"/>
  <c r="G43" i="1"/>
  <c r="F43" i="1"/>
  <c r="B36" i="1"/>
  <c r="A36" i="1"/>
  <c r="L35" i="1"/>
  <c r="L36" i="1" s="1"/>
  <c r="J35" i="1"/>
  <c r="I35" i="1"/>
  <c r="H35" i="1"/>
  <c r="G35" i="1"/>
  <c r="F35" i="1"/>
  <c r="B28" i="1"/>
  <c r="A28" i="1"/>
  <c r="J27" i="1"/>
  <c r="I27" i="1"/>
  <c r="H27" i="1"/>
  <c r="G27" i="1"/>
  <c r="F27" i="1"/>
  <c r="B23" i="1"/>
  <c r="A23" i="1"/>
  <c r="J22" i="1"/>
  <c r="I22" i="1"/>
  <c r="H22" i="1"/>
  <c r="G22" i="1"/>
  <c r="F22" i="1"/>
  <c r="F23" i="1" s="1"/>
  <c r="B13" i="1"/>
  <c r="A13" i="1"/>
  <c r="L12" i="1"/>
  <c r="L23" i="1" s="1"/>
  <c r="J12" i="1"/>
  <c r="I12" i="1"/>
  <c r="H12" i="1"/>
  <c r="G12" i="1"/>
  <c r="L53" i="1" l="1"/>
  <c r="L177" i="1" s="1"/>
  <c r="I176" i="1"/>
  <c r="J176" i="1"/>
  <c r="H176" i="1"/>
  <c r="G176" i="1"/>
  <c r="F176" i="1"/>
  <c r="I159" i="1"/>
  <c r="J159" i="1"/>
  <c r="H159" i="1"/>
  <c r="G159" i="1"/>
  <c r="F159" i="1"/>
  <c r="J140" i="1"/>
  <c r="I140" i="1"/>
  <c r="H140" i="1"/>
  <c r="G140" i="1"/>
  <c r="F140" i="1"/>
  <c r="J121" i="1"/>
  <c r="I121" i="1"/>
  <c r="H121" i="1"/>
  <c r="G121" i="1"/>
  <c r="F121" i="1"/>
  <c r="J103" i="1"/>
  <c r="I103" i="1"/>
  <c r="H103" i="1"/>
  <c r="G103" i="1"/>
  <c r="F103" i="1"/>
  <c r="J87" i="1"/>
  <c r="I87" i="1"/>
  <c r="H87" i="1"/>
  <c r="G87" i="1"/>
  <c r="F87" i="1"/>
  <c r="J69" i="1"/>
  <c r="I69" i="1"/>
  <c r="H69" i="1"/>
  <c r="G69" i="1"/>
  <c r="F69" i="1"/>
  <c r="I53" i="1"/>
  <c r="J53" i="1"/>
  <c r="H53" i="1"/>
  <c r="G53" i="1"/>
  <c r="F53" i="1"/>
  <c r="G36" i="1"/>
  <c r="H36" i="1"/>
  <c r="J36" i="1"/>
  <c r="I36" i="1"/>
  <c r="F36" i="1"/>
  <c r="J23" i="1"/>
  <c r="I23" i="1"/>
  <c r="H23" i="1"/>
  <c r="G23" i="1"/>
  <c r="F177" i="1" l="1"/>
  <c r="J177" i="1"/>
  <c r="H177" i="1"/>
  <c r="I177" i="1"/>
  <c r="G177" i="1"/>
  <c r="X21" i="1" l="1"/>
</calcChain>
</file>

<file path=xl/sharedStrings.xml><?xml version="1.0" encoding="utf-8"?>
<sst xmlns="http://schemas.openxmlformats.org/spreadsheetml/2006/main" count="303" uniqueCount="120">
  <si>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</si>
  <si>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</si>
  <si>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</si>
  <si>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</si>
  <si>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</si>
  <si>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</si>
  <si>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</si>
  <si>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</si>
  <si>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</si>
  <si>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</si>
  <si>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</si>
  <si>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</si>
  <si>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</si>
  <si>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</si>
  <si>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</si>
  <si>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</si>
  <si>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</si>
  <si>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</si>
  <si>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</si>
  <si>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</si>
  <si>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</si>
  <si>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</si>
  <si>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</si>
  <si>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</si>
  <si>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</si>
  <si>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</si>
  <si>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</si>
  <si>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</si>
  <si>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</si>
  <si>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</si>
  <si>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</si>
  <si>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</si>
  <si>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</si>
  <si>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</si>
  <si>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</si>
  <si>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</si>
  <si>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</si>
  <si>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</si>
  <si>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</si>
  <si>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</si>
  <si>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 xml:space="preserve">Батон нарезной </t>
  </si>
  <si>
    <t>Чай с лимоном</t>
  </si>
  <si>
    <t>Сыр твердых сортов в нарезке</t>
  </si>
  <si>
    <t>100.1</t>
  </si>
  <si>
    <t>Рассольник ленинградский на курином бульоне</t>
  </si>
  <si>
    <t>134.1</t>
  </si>
  <si>
    <t>412.1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</si>
  <si>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</si>
  <si>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</si>
  <si>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</si>
  <si>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</si>
  <si>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>Чай с сахаром</t>
  </si>
  <si>
    <t>Фрукт свежий, сезонный</t>
  </si>
  <si>
    <t>Рагу из овощей</t>
  </si>
  <si>
    <t>Компот из кураги</t>
  </si>
  <si>
    <t>195.1</t>
  </si>
  <si>
    <t>512.1</t>
  </si>
  <si>
    <t>Булочка школьная</t>
  </si>
  <si>
    <t>Каша гречневая рассыпчатая</t>
  </si>
  <si>
    <t>Напиток из шиповника</t>
  </si>
  <si>
    <t>Плов из отварной птицы</t>
  </si>
  <si>
    <t>Кофейный напиток на молоке с сахаром</t>
  </si>
  <si>
    <t>Щи из свежей капусты с картофелем на курином бульоне</t>
  </si>
  <si>
    <t>142.3</t>
  </si>
  <si>
    <t>Каша из гороха с маслом</t>
  </si>
  <si>
    <t>418.1</t>
  </si>
  <si>
    <t>Борщ с капустой и картофелем вегетарианский со сметаной</t>
  </si>
  <si>
    <t>128.1</t>
  </si>
  <si>
    <t xml:space="preserve">Омлет натуральный </t>
  </si>
  <si>
    <t>Булочка домашняя</t>
  </si>
  <si>
    <t>Суп-лапша на курином бульоне</t>
  </si>
  <si>
    <t>Каша манная вязкая</t>
  </si>
  <si>
    <t>Булочка ванильная</t>
  </si>
  <si>
    <t>Суп картофельный с бобовыми вегетарианский</t>
  </si>
  <si>
    <t>144.1</t>
  </si>
  <si>
    <t>Биточки рыбные с соусом</t>
  </si>
  <si>
    <t>345.2</t>
  </si>
  <si>
    <t>Каша из хлопьев овсяных "Геркулес" жидкая</t>
  </si>
  <si>
    <t>Шницели куриные, припущенные с соусом</t>
  </si>
  <si>
    <t>412.2</t>
  </si>
  <si>
    <t>Каша пшеничная рассыпчатая</t>
  </si>
  <si>
    <t>Макаронные изделия запеченные с сыром</t>
  </si>
  <si>
    <t>Жаркое по-домашнему из курицы</t>
  </si>
  <si>
    <t>МАОУ «Гимназия № 3»</t>
  </si>
  <si>
    <t>Т.Г. Райкова</t>
  </si>
  <si>
    <t>Булочка к завтраку</t>
  </si>
  <si>
    <t>Масло сливочное</t>
  </si>
  <si>
    <t>Манная каша с вареньем</t>
  </si>
  <si>
    <t>Свекольник вегетарианский</t>
  </si>
  <si>
    <t>Оладья из печени</t>
  </si>
  <si>
    <t>Салат из моркови и яблок</t>
  </si>
  <si>
    <t>54-31м</t>
  </si>
  <si>
    <t>54-11з</t>
  </si>
  <si>
    <t>Запеканка из творога</t>
  </si>
  <si>
    <t>Чай с сахаром и лимоном</t>
  </si>
  <si>
    <t>Рассольник ленинградский с перловой крупой (вегетариан.)</t>
  </si>
  <si>
    <t xml:space="preserve">Митбол </t>
  </si>
  <si>
    <t>Салат из белокочанной капусты</t>
  </si>
  <si>
    <t>51-7з</t>
  </si>
  <si>
    <t>Каша молочная рисовая с вареньем</t>
  </si>
  <si>
    <t>Напиток апельсиновый</t>
  </si>
  <si>
    <t>54-33хн</t>
  </si>
  <si>
    <t>Щи из свежей капусты на курином бульоне</t>
  </si>
  <si>
    <t>Картофельная запеканка с курицей</t>
  </si>
  <si>
    <t>Огурцы консервированные без уксуса</t>
  </si>
  <si>
    <t>Омлет натуральный</t>
  </si>
  <si>
    <t>Косичка с сахаром</t>
  </si>
  <si>
    <t>Суп с клецками на курином бульоне</t>
  </si>
  <si>
    <t xml:space="preserve">Котлеты мясные с соусом </t>
  </si>
  <si>
    <t>Салат из свеклы отварной</t>
  </si>
  <si>
    <t>100/10</t>
  </si>
  <si>
    <t>54-13з</t>
  </si>
  <si>
    <t>Суп с бобовыми на курином бульоне</t>
  </si>
  <si>
    <t>Картофельное пюре</t>
  </si>
  <si>
    <t>Салат витаминный с маслом растительным</t>
  </si>
  <si>
    <t>Напиток  апельсиновый</t>
  </si>
  <si>
    <t>Каша вязкая геркулесовая на молоке</t>
  </si>
  <si>
    <t>Сдобь обыкновенная</t>
  </si>
  <si>
    <t>булочное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</si>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</sst>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4" borderId="2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0" fontId="8" fillId="4" borderId="2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4" borderId="2" xfId="0" applyFont="1" applyFill="1" applyBorder="1" applyProtection="1">
      <protection locked="0"/>
    </xf>
    <xf numFmtId="1" fontId="8" fillId="4" borderId="4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</xf>
    <xf numFmtId="0" fontId="12" fillId="0" borderId="0" xfId="0" applyFont="1" applyAlignment="1">
      <alignment horizontal="center" vertical="top"/>
    </xf>
    <xf numFmtId="0" fontId="0" fillId="5" borderId="2" xfId="0" applyFill="1" applyBorder="1" applyProtection="1">
      <protection locked="0"/>
    </xf>
    <xf numFmtId="2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0" fillId="5" borderId="2" xfId="0" applyFill="1" applyBorder="1"/>
    <xf numFmtId="0" fontId="14" fillId="5" borderId="2" xfId="0" applyFont="1" applyFill="1" applyBorder="1" applyAlignment="1" applyProtection="1">
      <alignment vertical="top" wrapText="1"/>
      <protection locked="0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vertical="top" wrapText="1"/>
      <protection locked="0"/>
    </xf>
    <xf numFmtId="0" fontId="1" fillId="5" borderId="2" xfId="0" applyFont="1" applyFill="1" applyBorder="1"/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13" fillId="5" borderId="2" xfId="0" applyFont="1" applyFill="1" applyBorder="1" applyAlignment="1">
      <alignment wrapText="1"/>
    </xf>
    <xf numFmtId="2" fontId="13" fillId="5" borderId="2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2" fontId="13" fillId="5" borderId="2" xfId="0" applyNumberFormat="1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1" fontId="13" fillId="5" borderId="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vertical="top"/>
    </xf>
    <xf numFmtId="0" fontId="13" fillId="5" borderId="2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1" fillId="5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7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37.21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customHeight="1" x14ac:dyDescent="0.25">
      <c r="A1" s="43" t="s">
        <v>7</v>
      </c>
      <c r="B1" s="44"/>
      <c r="C1" s="45" t="s">
        <v>83</v>
      </c>
      <c r="D1" s="45"/>
      <c r="E1" s="45"/>
      <c r="F1" s="46" t="s">
        <v>16</v>
      </c>
      <c r="G1" s="44" t="s">
        <v>17</v>
      </c>
      <c r="H1" s="47" t="s">
        <v>39</v>
      </c>
      <c r="I1" s="47"/>
      <c r="J1" s="47"/>
      <c r="K1" s="47"/>
    </row>
    <row r="2" spans="1:12" ht="17.399999999999999" customHeight="1" x14ac:dyDescent="0.25">
      <c r="A2" s="48" t="s">
        <v>6</v>
      </c>
      <c r="B2" s="44"/>
      <c r="C2" s="44"/>
      <c r="D2" s="43"/>
      <c r="E2" s="44"/>
      <c r="F2" s="44"/>
      <c r="G2" s="44" t="s">
        <v>18</v>
      </c>
      <c r="H2" s="47" t="s">
        <v>84</v>
      </c>
      <c r="I2" s="47"/>
      <c r="J2" s="47"/>
      <c r="K2" s="47"/>
    </row>
    <row r="3" spans="1:12" ht="17.25" customHeight="1" x14ac:dyDescent="0.25">
      <c r="A3" s="49" t="s">
        <v>8</v>
      </c>
      <c r="B3" s="44"/>
      <c r="C3" s="44"/>
      <c r="D3" s="50"/>
      <c r="E3" s="51" t="s">
        <v>9</v>
      </c>
      <c r="F3" s="44"/>
      <c r="G3" s="44" t="s">
        <v>19</v>
      </c>
      <c r="H3" s="52">
        <v>9</v>
      </c>
      <c r="I3" s="52">
        <v>1</v>
      </c>
      <c r="J3" s="53">
        <v>2024</v>
      </c>
      <c r="K3" s="54"/>
    </row>
    <row r="4" spans="1:12" ht="13.8" thickBot="1" x14ac:dyDescent="0.3">
      <c r="A4" s="44"/>
      <c r="B4" s="44"/>
      <c r="C4" s="44"/>
      <c r="D4" s="49"/>
      <c r="E4" s="44"/>
      <c r="F4" s="44"/>
      <c r="G4" s="44"/>
      <c r="H4" s="55" t="s">
        <v>36</v>
      </c>
      <c r="I4" s="55" t="s">
        <v>37</v>
      </c>
      <c r="J4" s="55" t="s">
        <v>38</v>
      </c>
      <c r="K4" s="44"/>
    </row>
    <row r="5" spans="1:12" ht="31.2" thickBot="1" x14ac:dyDescent="0.3">
      <c r="A5" s="38" t="s">
        <v>14</v>
      </c>
      <c r="B5" s="39" t="s">
        <v>15</v>
      </c>
      <c r="C5" s="89" t="s">
        <v>0</v>
      </c>
      <c r="D5" s="89" t="s">
        <v>13</v>
      </c>
      <c r="E5" s="89" t="s">
        <v>12</v>
      </c>
      <c r="F5" s="89" t="s">
        <v>34</v>
      </c>
      <c r="G5" s="89" t="s">
        <v>1</v>
      </c>
      <c r="H5" s="89" t="s">
        <v>2</v>
      </c>
      <c r="I5" s="89" t="s">
        <v>3</v>
      </c>
      <c r="J5" s="89" t="s">
        <v>10</v>
      </c>
      <c r="K5" s="90" t="s">
        <v>11</v>
      </c>
      <c r="L5" s="89" t="s">
        <v>35</v>
      </c>
    </row>
    <row r="6" spans="1:12" ht="14.4" x14ac:dyDescent="0.3">
      <c r="A6" s="17">
        <v>1</v>
      </c>
      <c r="B6" s="18">
        <v>1</v>
      </c>
      <c r="C6" s="5" t="s">
        <v>20</v>
      </c>
      <c r="D6" s="59" t="s">
        <v>21</v>
      </c>
      <c r="E6" s="65" t="s">
        <v>87</v>
      </c>
      <c r="F6" s="67">
        <v>200</v>
      </c>
      <c r="G6" s="67">
        <v>10.6</v>
      </c>
      <c r="H6" s="67">
        <v>11.4</v>
      </c>
      <c r="I6" s="67">
        <v>50.6</v>
      </c>
      <c r="J6" s="67">
        <v>326</v>
      </c>
      <c r="K6" s="67">
        <v>449</v>
      </c>
      <c r="L6" s="36"/>
    </row>
    <row r="7" spans="1:12" ht="14.4" x14ac:dyDescent="0.3">
      <c r="A7" s="20"/>
      <c r="B7" s="12"/>
      <c r="C7" s="5"/>
      <c r="D7" s="56" t="s">
        <v>31</v>
      </c>
      <c r="E7" s="65" t="s">
        <v>85</v>
      </c>
      <c r="F7" s="67">
        <v>50</v>
      </c>
      <c r="G7" s="66">
        <v>5.5196399999999999</v>
      </c>
      <c r="H7" s="66">
        <v>3.2653600000000003</v>
      </c>
      <c r="I7" s="66">
        <v>25.314219999999999</v>
      </c>
      <c r="J7" s="66">
        <v>152.6865</v>
      </c>
      <c r="K7" s="67">
        <v>13009</v>
      </c>
      <c r="L7" s="36"/>
    </row>
    <row r="8" spans="1:12" ht="14.4" x14ac:dyDescent="0.3">
      <c r="A8" s="20"/>
      <c r="B8" s="12"/>
      <c r="C8" s="5"/>
      <c r="D8" s="59" t="s">
        <v>22</v>
      </c>
      <c r="E8" s="35" t="s">
        <v>41</v>
      </c>
      <c r="F8" s="36">
        <v>200</v>
      </c>
      <c r="G8" s="36">
        <v>0.2</v>
      </c>
      <c r="H8" s="36">
        <v>0</v>
      </c>
      <c r="I8" s="36">
        <v>7.02</v>
      </c>
      <c r="J8" s="36">
        <v>28.46</v>
      </c>
      <c r="K8" s="36">
        <v>494</v>
      </c>
      <c r="L8" s="36"/>
    </row>
    <row r="9" spans="1:12" ht="14.4" x14ac:dyDescent="0.3">
      <c r="A9" s="20"/>
      <c r="B9" s="12"/>
      <c r="C9" s="5"/>
      <c r="D9" s="59" t="s">
        <v>23</v>
      </c>
      <c r="E9" s="35" t="s">
        <v>40</v>
      </c>
      <c r="F9" s="36">
        <v>40</v>
      </c>
      <c r="G9" s="36">
        <v>3</v>
      </c>
      <c r="H9" s="36">
        <v>1.1599999999999999</v>
      </c>
      <c r="I9" s="36">
        <v>20.56</v>
      </c>
      <c r="J9" s="36">
        <v>104.8</v>
      </c>
      <c r="K9" s="36">
        <v>111</v>
      </c>
      <c r="L9" s="36"/>
    </row>
    <row r="10" spans="1:12" ht="14.4" x14ac:dyDescent="0.3">
      <c r="A10" s="20"/>
      <c r="B10" s="12"/>
      <c r="C10" s="5"/>
      <c r="D10" s="4"/>
      <c r="E10" s="35" t="s">
        <v>42</v>
      </c>
      <c r="F10" s="36">
        <v>10</v>
      </c>
      <c r="G10" s="36">
        <v>2.3199999999999998</v>
      </c>
      <c r="H10" s="36">
        <v>2.95</v>
      </c>
      <c r="I10" s="36">
        <v>0</v>
      </c>
      <c r="J10" s="36">
        <v>36.4</v>
      </c>
      <c r="K10" s="36" t="s">
        <v>43</v>
      </c>
      <c r="L10" s="36"/>
    </row>
    <row r="11" spans="1:12" ht="14.4" x14ac:dyDescent="0.3">
      <c r="A11" s="20"/>
      <c r="B11" s="12"/>
      <c r="C11" s="5"/>
      <c r="D11" s="4"/>
      <c r="E11" s="35" t="s">
        <v>86</v>
      </c>
      <c r="F11" s="36">
        <v>10</v>
      </c>
      <c r="G11" s="36">
        <v>0.13</v>
      </c>
      <c r="H11" s="36">
        <v>8.1999999999999993</v>
      </c>
      <c r="I11" s="36">
        <v>0.17</v>
      </c>
      <c r="J11" s="36">
        <v>74.599999999999994</v>
      </c>
      <c r="K11" s="36">
        <v>105</v>
      </c>
      <c r="L11" s="36"/>
    </row>
    <row r="12" spans="1:12" ht="14.4" x14ac:dyDescent="0.3">
      <c r="A12" s="21"/>
      <c r="B12" s="14"/>
      <c r="C12" s="5"/>
      <c r="D12" s="15" t="s">
        <v>33</v>
      </c>
      <c r="E12" s="7"/>
      <c r="F12" s="16">
        <v>500</v>
      </c>
      <c r="G12" s="57">
        <f>SUM(G6:G11)</f>
        <v>21.769639999999999</v>
      </c>
      <c r="H12" s="57">
        <f>SUM(H6:H11)</f>
        <v>26.975359999999998</v>
      </c>
      <c r="I12" s="57">
        <f>SUM(I6:I11)</f>
        <v>103.66422</v>
      </c>
      <c r="J12" s="57">
        <f>SUM(J6:J11)</f>
        <v>722.94650000000001</v>
      </c>
      <c r="K12" s="16"/>
      <c r="L12" s="16">
        <f>SUM(L6:L11)</f>
        <v>0</v>
      </c>
    </row>
    <row r="13" spans="1:12" ht="14.4" x14ac:dyDescent="0.3">
      <c r="A13" s="23">
        <f>A6</f>
        <v>1</v>
      </c>
      <c r="B13" s="10">
        <f>B6</f>
        <v>1</v>
      </c>
      <c r="C13" s="5" t="s">
        <v>25</v>
      </c>
      <c r="D13" s="59" t="s">
        <v>27</v>
      </c>
      <c r="E13" s="65" t="s">
        <v>88</v>
      </c>
      <c r="F13" s="67">
        <v>250</v>
      </c>
      <c r="G13" s="66">
        <v>1.9739609999999999</v>
      </c>
      <c r="H13" s="66">
        <v>4.9454400000000005</v>
      </c>
      <c r="I13" s="66">
        <v>11.687427000000001</v>
      </c>
      <c r="J13" s="66">
        <v>99.744900000000015</v>
      </c>
      <c r="K13" s="67">
        <v>131</v>
      </c>
      <c r="L13" s="36"/>
    </row>
    <row r="14" spans="1:12" ht="14.4" x14ac:dyDescent="0.3">
      <c r="A14" s="20"/>
      <c r="B14" s="12"/>
      <c r="C14" s="5"/>
      <c r="D14" s="59" t="s">
        <v>28</v>
      </c>
      <c r="E14" s="91" t="s">
        <v>89</v>
      </c>
      <c r="F14" s="92">
        <v>100</v>
      </c>
      <c r="G14" s="80">
        <v>16.252199999999998</v>
      </c>
      <c r="H14" s="80">
        <v>12.523250000000001</v>
      </c>
      <c r="I14" s="80">
        <v>12.831299999999999</v>
      </c>
      <c r="J14" s="80">
        <v>229.0615</v>
      </c>
      <c r="K14" s="67" t="s">
        <v>91</v>
      </c>
      <c r="L14" s="36"/>
    </row>
    <row r="15" spans="1:12" ht="14.4" x14ac:dyDescent="0.3">
      <c r="A15" s="20"/>
      <c r="B15" s="12"/>
      <c r="C15" s="5"/>
      <c r="D15" s="59" t="s">
        <v>29</v>
      </c>
      <c r="E15" s="65" t="s">
        <v>47</v>
      </c>
      <c r="F15" s="67">
        <v>200</v>
      </c>
      <c r="G15" s="66">
        <v>5.6644000000000005</v>
      </c>
      <c r="H15" s="66">
        <v>5.593</v>
      </c>
      <c r="I15" s="66">
        <v>36.043399999999998</v>
      </c>
      <c r="J15" s="66">
        <v>217.328</v>
      </c>
      <c r="K15" s="67">
        <v>291</v>
      </c>
      <c r="L15" s="36"/>
    </row>
    <row r="16" spans="1:12" ht="14.4" x14ac:dyDescent="0.3">
      <c r="A16" s="20"/>
      <c r="B16" s="12"/>
      <c r="C16" s="5"/>
      <c r="D16" s="81" t="s">
        <v>26</v>
      </c>
      <c r="E16" s="65" t="s">
        <v>90</v>
      </c>
      <c r="F16" s="67">
        <v>100</v>
      </c>
      <c r="G16" s="80">
        <v>0.54780000000000006</v>
      </c>
      <c r="H16" s="80">
        <v>6.1026000000000007</v>
      </c>
      <c r="I16" s="80">
        <v>4.2894000000000005</v>
      </c>
      <c r="J16" s="66">
        <v>75.209999999999994</v>
      </c>
      <c r="K16" s="67" t="s">
        <v>92</v>
      </c>
      <c r="L16" s="36"/>
    </row>
    <row r="17" spans="1:24" ht="14.4" x14ac:dyDescent="0.3">
      <c r="A17" s="20"/>
      <c r="B17" s="12"/>
      <c r="C17" s="5"/>
      <c r="D17" s="59" t="s">
        <v>30</v>
      </c>
      <c r="E17" s="65" t="s">
        <v>48</v>
      </c>
      <c r="F17" s="67">
        <v>200</v>
      </c>
      <c r="G17" s="66">
        <v>0.55000000000000004</v>
      </c>
      <c r="H17" s="66">
        <v>2.5000000000000001E-2</v>
      </c>
      <c r="I17" s="66">
        <v>21.736000000000001</v>
      </c>
      <c r="J17" s="66">
        <v>91.43</v>
      </c>
      <c r="K17" s="67">
        <v>508</v>
      </c>
      <c r="L17" s="36"/>
    </row>
    <row r="18" spans="1:24" ht="14.4" x14ac:dyDescent="0.3">
      <c r="A18" s="20"/>
      <c r="B18" s="12"/>
      <c r="C18" s="5"/>
      <c r="D18" s="59" t="s">
        <v>31</v>
      </c>
      <c r="E18" s="65" t="s">
        <v>50</v>
      </c>
      <c r="F18" s="67">
        <v>30</v>
      </c>
      <c r="G18" s="67">
        <v>1.68</v>
      </c>
      <c r="H18" s="67">
        <v>0.33</v>
      </c>
      <c r="I18" s="67">
        <v>14.82</v>
      </c>
      <c r="J18" s="67">
        <v>69.599999999999994</v>
      </c>
      <c r="K18" s="67">
        <v>109</v>
      </c>
      <c r="L18" s="36"/>
    </row>
    <row r="19" spans="1:24" ht="14.4" x14ac:dyDescent="0.3">
      <c r="A19" s="20"/>
      <c r="B19" s="12"/>
      <c r="C19" s="5"/>
      <c r="D19" s="59" t="s">
        <v>32</v>
      </c>
      <c r="E19" s="65" t="s">
        <v>49</v>
      </c>
      <c r="F19" s="67">
        <v>30</v>
      </c>
      <c r="G19" s="67">
        <v>2.2799999999999998</v>
      </c>
      <c r="H19" s="67">
        <v>0.24</v>
      </c>
      <c r="I19" s="67">
        <v>14.76</v>
      </c>
      <c r="J19" s="67">
        <v>70.5</v>
      </c>
      <c r="K19" s="67">
        <v>108</v>
      </c>
      <c r="L19" s="36"/>
    </row>
    <row r="20" spans="1:24" ht="14.4" x14ac:dyDescent="0.3">
      <c r="A20" s="20"/>
      <c r="B20" s="12"/>
      <c r="C20" s="5"/>
      <c r="D20" s="4"/>
      <c r="E20" s="35"/>
      <c r="F20" s="36"/>
      <c r="G20" s="36"/>
      <c r="H20" s="36"/>
      <c r="I20" s="36"/>
      <c r="J20" s="36"/>
      <c r="K20" s="36"/>
      <c r="L20" s="36"/>
    </row>
    <row r="21" spans="1:24" ht="14.4" x14ac:dyDescent="0.3">
      <c r="A21" s="20"/>
      <c r="B21" s="12"/>
      <c r="C21" s="5"/>
      <c r="D21" s="4"/>
      <c r="E21" s="35"/>
      <c r="F21" s="36"/>
      <c r="G21" s="36"/>
      <c r="H21" s="36"/>
      <c r="I21" s="36"/>
      <c r="J21" s="36"/>
      <c r="K21" s="36"/>
      <c r="L21" s="36"/>
      <c r="X21" s="2">
        <f ca="1">+X17:X17:AF21</f>
        <v>0</v>
      </c>
    </row>
    <row r="22" spans="1:24" ht="14.4" x14ac:dyDescent="0.3">
      <c r="A22" s="21"/>
      <c r="B22" s="14"/>
      <c r="C22" s="5"/>
      <c r="D22" s="15" t="s">
        <v>33</v>
      </c>
      <c r="E22" s="7"/>
      <c r="F22" s="16">
        <f>SUM(F13:F21)</f>
        <v>910</v>
      </c>
      <c r="G22" s="57">
        <f t="shared" ref="G22:J22" si="0">SUM(G13:G21)</f>
        <v>28.948360999999998</v>
      </c>
      <c r="H22" s="57">
        <f t="shared" si="0"/>
        <v>29.759289999999996</v>
      </c>
      <c r="I22" s="57">
        <f t="shared" si="0"/>
        <v>116.16752700000002</v>
      </c>
      <c r="J22" s="57">
        <f t="shared" si="0"/>
        <v>852.87440000000004</v>
      </c>
      <c r="K22" s="16"/>
      <c r="L22" s="16"/>
    </row>
    <row r="23" spans="1:24" ht="15" thickBot="1" x14ac:dyDescent="0.3">
      <c r="A23" s="26">
        <f>A6</f>
        <v>1</v>
      </c>
      <c r="B23" s="27">
        <f>B6</f>
        <v>1</v>
      </c>
      <c r="C23" s="82" t="s">
        <v>4</v>
      </c>
      <c r="D23" s="83"/>
      <c r="E23" s="84"/>
      <c r="F23" s="87">
        <f>F12+F22</f>
        <v>1410</v>
      </c>
      <c r="G23" s="86">
        <f t="shared" ref="G23:J23" si="1">G12+G22</f>
        <v>50.718001000000001</v>
      </c>
      <c r="H23" s="86">
        <f t="shared" si="1"/>
        <v>56.734649999999995</v>
      </c>
      <c r="I23" s="86">
        <f t="shared" si="1"/>
        <v>219.83174700000001</v>
      </c>
      <c r="J23" s="86">
        <f t="shared" si="1"/>
        <v>1575.8209000000002</v>
      </c>
      <c r="K23" s="87"/>
      <c r="L23" s="87">
        <f t="shared" ref="L23" si="2">L12+L22</f>
        <v>0</v>
      </c>
    </row>
    <row r="24" spans="1:24" ht="14.4" x14ac:dyDescent="0.3">
      <c r="A24" s="11">
        <v>1</v>
      </c>
      <c r="B24" s="12">
        <v>2</v>
      </c>
      <c r="C24" s="5" t="s">
        <v>20</v>
      </c>
      <c r="D24" s="59" t="s">
        <v>21</v>
      </c>
      <c r="E24" s="60" t="s">
        <v>93</v>
      </c>
      <c r="F24" s="61">
        <v>200</v>
      </c>
      <c r="G24" s="61">
        <v>33.03</v>
      </c>
      <c r="H24" s="61">
        <v>19.559999999999999</v>
      </c>
      <c r="I24" s="61">
        <v>28.2</v>
      </c>
      <c r="J24" s="61">
        <v>427.84</v>
      </c>
      <c r="K24" s="36">
        <v>233</v>
      </c>
      <c r="L24" s="36"/>
    </row>
    <row r="25" spans="1:24" ht="14.4" x14ac:dyDescent="0.3">
      <c r="A25" s="11"/>
      <c r="B25" s="12"/>
      <c r="C25" s="5"/>
      <c r="D25" s="59" t="s">
        <v>22</v>
      </c>
      <c r="E25" s="60" t="s">
        <v>94</v>
      </c>
      <c r="F25" s="61">
        <v>200</v>
      </c>
      <c r="G25" s="66">
        <v>0.17150000000000001</v>
      </c>
      <c r="H25" s="66">
        <v>3.9199999999999999E-2</v>
      </c>
      <c r="I25" s="66">
        <v>7.1393000000000013</v>
      </c>
      <c r="J25" s="61">
        <v>28.46</v>
      </c>
      <c r="K25" s="36">
        <v>493</v>
      </c>
      <c r="L25" s="36"/>
    </row>
    <row r="26" spans="1:24" ht="14.4" x14ac:dyDescent="0.3">
      <c r="A26" s="11"/>
      <c r="B26" s="12"/>
      <c r="C26" s="5"/>
      <c r="D26" s="59" t="s">
        <v>24</v>
      </c>
      <c r="E26" s="62" t="s">
        <v>52</v>
      </c>
      <c r="F26" s="61">
        <v>100</v>
      </c>
      <c r="G26" s="67">
        <v>1.5</v>
      </c>
      <c r="H26" s="67">
        <v>0.5</v>
      </c>
      <c r="I26" s="67">
        <v>21</v>
      </c>
      <c r="J26" s="61">
        <v>96</v>
      </c>
      <c r="K26" s="36">
        <v>112</v>
      </c>
      <c r="L26" s="36"/>
    </row>
    <row r="27" spans="1:24" ht="14.4" x14ac:dyDescent="0.3">
      <c r="A27" s="13"/>
      <c r="B27" s="14"/>
      <c r="C27" s="5"/>
      <c r="D27" s="15" t="s">
        <v>33</v>
      </c>
      <c r="E27" s="7"/>
      <c r="F27" s="16">
        <f>SUM(F24:F26)</f>
        <v>500</v>
      </c>
      <c r="G27" s="57">
        <f>SUM(G24:G26)</f>
        <v>34.701500000000003</v>
      </c>
      <c r="H27" s="57">
        <f>SUM(H24:H26)</f>
        <v>20.0992</v>
      </c>
      <c r="I27" s="57">
        <f>SUM(I24:I26)</f>
        <v>56.339300000000001</v>
      </c>
      <c r="J27" s="16">
        <f>SUM(J24:J26)</f>
        <v>552.29999999999995</v>
      </c>
      <c r="K27" s="16"/>
      <c r="L27" s="16"/>
    </row>
    <row r="28" spans="1:24" ht="28.2" x14ac:dyDescent="0.3">
      <c r="A28" s="10">
        <f>A24</f>
        <v>1</v>
      </c>
      <c r="B28" s="10">
        <f>B24</f>
        <v>2</v>
      </c>
      <c r="C28" s="5" t="s">
        <v>25</v>
      </c>
      <c r="D28" s="59" t="s">
        <v>27</v>
      </c>
      <c r="E28" s="65" t="s">
        <v>95</v>
      </c>
      <c r="F28" s="67">
        <v>250</v>
      </c>
      <c r="G28" s="80">
        <v>1.5250400000000002</v>
      </c>
      <c r="H28" s="80">
        <v>2.3884799999999999</v>
      </c>
      <c r="I28" s="80">
        <v>5.2442599999999997</v>
      </c>
      <c r="J28" s="66">
        <v>67.753399999999985</v>
      </c>
      <c r="K28" s="67">
        <v>2008</v>
      </c>
      <c r="L28" s="64"/>
    </row>
    <row r="29" spans="1:24" ht="14.4" x14ac:dyDescent="0.3">
      <c r="A29" s="11"/>
      <c r="B29" s="12"/>
      <c r="C29" s="5"/>
      <c r="D29" s="59" t="s">
        <v>28</v>
      </c>
      <c r="E29" s="65" t="s">
        <v>96</v>
      </c>
      <c r="F29" s="67">
        <v>100</v>
      </c>
      <c r="G29" s="66">
        <v>14.427300000000001</v>
      </c>
      <c r="H29" s="66">
        <v>20.858699999999999</v>
      </c>
      <c r="I29" s="66">
        <v>12.8757</v>
      </c>
      <c r="J29" s="66">
        <v>297.74850000000004</v>
      </c>
      <c r="K29" s="67">
        <v>620</v>
      </c>
      <c r="L29" s="64"/>
    </row>
    <row r="30" spans="1:24" ht="14.4" x14ac:dyDescent="0.3">
      <c r="A30" s="11"/>
      <c r="B30" s="12"/>
      <c r="C30" s="5"/>
      <c r="D30" s="59" t="s">
        <v>29</v>
      </c>
      <c r="E30" s="65" t="s">
        <v>58</v>
      </c>
      <c r="F30" s="67">
        <v>200</v>
      </c>
      <c r="G30" s="66">
        <v>8.7483999999999984</v>
      </c>
      <c r="H30" s="66">
        <v>7.206999999999999</v>
      </c>
      <c r="I30" s="66">
        <v>39.487400000000001</v>
      </c>
      <c r="J30" s="66">
        <v>257.46800000000002</v>
      </c>
      <c r="K30" s="67">
        <v>237</v>
      </c>
      <c r="L30" s="64"/>
    </row>
    <row r="31" spans="1:24" ht="14.4" x14ac:dyDescent="0.3">
      <c r="A31" s="11"/>
      <c r="B31" s="12"/>
      <c r="C31" s="5"/>
      <c r="D31" s="81" t="s">
        <v>26</v>
      </c>
      <c r="E31" s="65" t="s">
        <v>97</v>
      </c>
      <c r="F31" s="67">
        <v>100</v>
      </c>
      <c r="G31" s="80">
        <v>1.5480000000000003</v>
      </c>
      <c r="H31" s="80">
        <v>6.0870000000000006</v>
      </c>
      <c r="I31" s="80">
        <v>6.1134000000000004</v>
      </c>
      <c r="J31" s="66">
        <v>86.632000000000005</v>
      </c>
      <c r="K31" s="67" t="s">
        <v>98</v>
      </c>
      <c r="L31" s="64"/>
    </row>
    <row r="32" spans="1:24" ht="14.4" x14ac:dyDescent="0.3">
      <c r="A32" s="11"/>
      <c r="B32" s="12"/>
      <c r="C32" s="5"/>
      <c r="D32" s="59" t="s">
        <v>30</v>
      </c>
      <c r="E32" s="65" t="s">
        <v>54</v>
      </c>
      <c r="F32" s="67">
        <v>200</v>
      </c>
      <c r="G32" s="66">
        <v>1.2480000000000002</v>
      </c>
      <c r="H32" s="66">
        <v>7.1999999999999995E-2</v>
      </c>
      <c r="I32" s="66">
        <v>19.225999999999999</v>
      </c>
      <c r="J32" s="66">
        <v>83.86</v>
      </c>
      <c r="K32" s="67" t="s">
        <v>56</v>
      </c>
      <c r="L32" s="64"/>
    </row>
    <row r="33" spans="1:12" ht="14.4" x14ac:dyDescent="0.3">
      <c r="A33" s="11"/>
      <c r="B33" s="12"/>
      <c r="C33" s="5"/>
      <c r="D33" s="59" t="s">
        <v>31</v>
      </c>
      <c r="E33" s="65" t="s">
        <v>49</v>
      </c>
      <c r="F33" s="67">
        <v>30</v>
      </c>
      <c r="G33" s="67">
        <v>2.2799999999999998</v>
      </c>
      <c r="H33" s="67">
        <v>0.24</v>
      </c>
      <c r="I33" s="67">
        <v>14.76</v>
      </c>
      <c r="J33" s="67">
        <v>70.5</v>
      </c>
      <c r="K33" s="67">
        <v>108</v>
      </c>
      <c r="L33" s="64"/>
    </row>
    <row r="34" spans="1:12" ht="14.4" x14ac:dyDescent="0.3">
      <c r="A34" s="11"/>
      <c r="B34" s="12"/>
      <c r="C34" s="5"/>
      <c r="D34" s="59" t="s">
        <v>32</v>
      </c>
      <c r="E34" s="65" t="s">
        <v>50</v>
      </c>
      <c r="F34" s="67">
        <v>30</v>
      </c>
      <c r="G34" s="67">
        <v>1.68</v>
      </c>
      <c r="H34" s="67">
        <v>0.33</v>
      </c>
      <c r="I34" s="67">
        <v>14.82</v>
      </c>
      <c r="J34" s="67">
        <v>69.599999999999994</v>
      </c>
      <c r="K34" s="67">
        <v>109</v>
      </c>
      <c r="L34" s="64"/>
    </row>
    <row r="35" spans="1:12" ht="14.4" x14ac:dyDescent="0.3">
      <c r="A35" s="13"/>
      <c r="B35" s="14"/>
      <c r="C35" s="5"/>
      <c r="D35" s="15" t="s">
        <v>33</v>
      </c>
      <c r="E35" s="7"/>
      <c r="F35" s="58">
        <f>SUM(F28:F34)</f>
        <v>910</v>
      </c>
      <c r="G35" s="57">
        <f>SUM(G28:G34)</f>
        <v>31.456740000000003</v>
      </c>
      <c r="H35" s="57">
        <f>SUM(H28:H34)</f>
        <v>37.183180000000007</v>
      </c>
      <c r="I35" s="57">
        <f>SUM(I28:I34)</f>
        <v>112.52676</v>
      </c>
      <c r="J35" s="57">
        <f>SUM(J28:J34)</f>
        <v>933.56190000000015</v>
      </c>
      <c r="K35" s="16"/>
      <c r="L35" s="68">
        <f>SUM(L28:L34)</f>
        <v>0</v>
      </c>
    </row>
    <row r="36" spans="1:12" ht="15.75" customHeight="1" thickBot="1" x14ac:dyDescent="0.3">
      <c r="A36" s="30">
        <f>A24</f>
        <v>1</v>
      </c>
      <c r="B36" s="30">
        <f>B24</f>
        <v>2</v>
      </c>
      <c r="C36" s="82" t="s">
        <v>4</v>
      </c>
      <c r="D36" s="83"/>
      <c r="E36" s="84"/>
      <c r="F36" s="85">
        <f>F27+F35</f>
        <v>1410</v>
      </c>
      <c r="G36" s="86">
        <f>G27+G35</f>
        <v>66.158240000000006</v>
      </c>
      <c r="H36" s="86">
        <f>H27+H35</f>
        <v>57.282380000000003</v>
      </c>
      <c r="I36" s="86">
        <f>I27+I35</f>
        <v>168.86606</v>
      </c>
      <c r="J36" s="86">
        <f>J27+J35</f>
        <v>1485.8619000000001</v>
      </c>
      <c r="K36" s="87"/>
      <c r="L36" s="69">
        <f>L27+L35</f>
        <v>0</v>
      </c>
    </row>
    <row r="37" spans="1:12" ht="14.4" x14ac:dyDescent="0.3">
      <c r="A37" s="17">
        <v>1</v>
      </c>
      <c r="B37" s="18">
        <v>3</v>
      </c>
      <c r="C37" s="5" t="s">
        <v>20</v>
      </c>
      <c r="D37" s="59" t="s">
        <v>21</v>
      </c>
      <c r="E37" s="65" t="s">
        <v>99</v>
      </c>
      <c r="F37" s="67">
        <v>200</v>
      </c>
      <c r="G37" s="66">
        <v>5.14</v>
      </c>
      <c r="H37" s="66">
        <v>5.9</v>
      </c>
      <c r="I37" s="66">
        <v>29.31</v>
      </c>
      <c r="J37" s="66">
        <v>356</v>
      </c>
      <c r="K37" s="67">
        <v>417</v>
      </c>
      <c r="L37" s="70"/>
    </row>
    <row r="38" spans="1:12" ht="14.4" x14ac:dyDescent="0.3">
      <c r="A38" s="20"/>
      <c r="B38" s="12"/>
      <c r="C38" s="5"/>
      <c r="D38" s="63" t="s">
        <v>23</v>
      </c>
      <c r="E38" s="65" t="s">
        <v>69</v>
      </c>
      <c r="F38" s="88">
        <v>100</v>
      </c>
      <c r="G38" s="66">
        <v>14.15</v>
      </c>
      <c r="H38" s="66">
        <v>12.9</v>
      </c>
      <c r="I38" s="66">
        <v>123.14</v>
      </c>
      <c r="J38" s="66">
        <v>335.06</v>
      </c>
      <c r="K38" s="67">
        <v>564</v>
      </c>
      <c r="L38" s="64"/>
    </row>
    <row r="39" spans="1:12" ht="14.4" x14ac:dyDescent="0.3">
      <c r="A39" s="20"/>
      <c r="B39" s="12"/>
      <c r="C39" s="5"/>
      <c r="D39" s="63" t="s">
        <v>30</v>
      </c>
      <c r="E39" s="65" t="s">
        <v>100</v>
      </c>
      <c r="F39" s="67">
        <v>200</v>
      </c>
      <c r="G39" s="66">
        <v>0.19800000000000001</v>
      </c>
      <c r="H39" s="66">
        <v>4.4000000000000004E-2</v>
      </c>
      <c r="I39" s="66">
        <v>8.7680000000000007</v>
      </c>
      <c r="J39" s="66">
        <v>37.39</v>
      </c>
      <c r="K39" s="67" t="s">
        <v>101</v>
      </c>
      <c r="L39" s="64"/>
    </row>
    <row r="40" spans="1:12" ht="14.4" x14ac:dyDescent="0.3">
      <c r="A40" s="20"/>
      <c r="B40" s="12"/>
      <c r="C40" s="5"/>
      <c r="D40" s="59" t="s">
        <v>24</v>
      </c>
      <c r="E40" s="62"/>
      <c r="F40" s="61"/>
      <c r="G40" s="61"/>
      <c r="H40" s="61"/>
      <c r="I40" s="61"/>
      <c r="J40" s="61"/>
      <c r="K40" s="61"/>
      <c r="L40" s="64"/>
    </row>
    <row r="41" spans="1:12" ht="14.4" x14ac:dyDescent="0.3">
      <c r="A41" s="20"/>
      <c r="B41" s="12"/>
      <c r="C41" s="9"/>
      <c r="D41" s="76"/>
      <c r="E41" s="77"/>
      <c r="F41" s="78"/>
      <c r="G41" s="78"/>
      <c r="H41" s="78"/>
      <c r="I41" s="78"/>
      <c r="J41" s="78"/>
      <c r="K41" s="79"/>
      <c r="L41" s="36"/>
    </row>
    <row r="42" spans="1:12" ht="14.4" x14ac:dyDescent="0.3">
      <c r="A42" s="20"/>
      <c r="B42" s="12"/>
      <c r="C42" s="9"/>
      <c r="D42" s="4"/>
      <c r="E42" s="35"/>
      <c r="F42" s="36"/>
      <c r="G42" s="36"/>
      <c r="H42" s="36"/>
      <c r="I42" s="36"/>
      <c r="J42" s="36"/>
      <c r="K42" s="37"/>
      <c r="L42" s="36"/>
    </row>
    <row r="43" spans="1:12" ht="14.4" x14ac:dyDescent="0.3">
      <c r="A43" s="21"/>
      <c r="B43" s="14"/>
      <c r="C43" s="6"/>
      <c r="D43" s="15" t="s">
        <v>33</v>
      </c>
      <c r="E43" s="7"/>
      <c r="F43" s="16">
        <f>SUM(F37:F42)</f>
        <v>500</v>
      </c>
      <c r="G43" s="57">
        <f>SUM(G37:G42)</f>
        <v>19.488</v>
      </c>
      <c r="H43" s="57">
        <f>SUM(H37:H42)</f>
        <v>18.844000000000001</v>
      </c>
      <c r="I43" s="57">
        <f>SUM(I37:I42)</f>
        <v>161.21799999999999</v>
      </c>
      <c r="J43" s="57">
        <f>SUM(J37:J42)</f>
        <v>728.44999999999993</v>
      </c>
      <c r="K43" s="22"/>
      <c r="L43" s="16">
        <f>SUM(L37:L42)</f>
        <v>0</v>
      </c>
    </row>
    <row r="44" spans="1:12" ht="28.2" x14ac:dyDescent="0.3">
      <c r="A44" s="23">
        <v>1</v>
      </c>
      <c r="B44" s="10">
        <v>3</v>
      </c>
      <c r="C44" s="8" t="s">
        <v>25</v>
      </c>
      <c r="D44" s="59" t="s">
        <v>27</v>
      </c>
      <c r="E44" s="65" t="s">
        <v>102</v>
      </c>
      <c r="F44" s="66">
        <v>250</v>
      </c>
      <c r="G44" s="66">
        <v>7.1895000000000007</v>
      </c>
      <c r="H44" s="66">
        <v>6.84</v>
      </c>
      <c r="I44" s="66">
        <v>7.3798999999999992</v>
      </c>
      <c r="J44" s="66">
        <v>120.971</v>
      </c>
      <c r="K44" s="67" t="s">
        <v>63</v>
      </c>
      <c r="L44" s="64"/>
    </row>
    <row r="45" spans="1:12" ht="14.4" x14ac:dyDescent="0.3">
      <c r="A45" s="20"/>
      <c r="B45" s="12"/>
      <c r="C45" s="9"/>
      <c r="D45" s="59" t="s">
        <v>28</v>
      </c>
      <c r="E45" s="65" t="s">
        <v>103</v>
      </c>
      <c r="F45" s="67">
        <v>300</v>
      </c>
      <c r="G45" s="66">
        <v>25.003</v>
      </c>
      <c r="H45" s="66">
        <v>21.99325</v>
      </c>
      <c r="I45" s="66">
        <v>28.080500000000001</v>
      </c>
      <c r="J45" s="66">
        <v>412.72375</v>
      </c>
      <c r="K45" s="67">
        <v>343</v>
      </c>
      <c r="L45" s="64"/>
    </row>
    <row r="46" spans="1:12" ht="14.4" x14ac:dyDescent="0.3">
      <c r="A46" s="20"/>
      <c r="B46" s="12"/>
      <c r="C46" s="9"/>
      <c r="D46" s="63" t="s">
        <v>26</v>
      </c>
      <c r="E46" s="65" t="s">
        <v>104</v>
      </c>
      <c r="F46" s="67">
        <v>60</v>
      </c>
      <c r="G46" s="67">
        <v>0.72</v>
      </c>
      <c r="H46" s="67">
        <v>2.4</v>
      </c>
      <c r="I46" s="67">
        <v>1.62</v>
      </c>
      <c r="J46" s="67">
        <v>31.2</v>
      </c>
      <c r="K46" s="67">
        <v>1037</v>
      </c>
      <c r="L46" s="64"/>
    </row>
    <row r="47" spans="1:12" ht="14.4" x14ac:dyDescent="0.3">
      <c r="A47" s="20"/>
      <c r="B47" s="12"/>
      <c r="C47" s="9"/>
      <c r="D47" s="59" t="s">
        <v>30</v>
      </c>
      <c r="E47" s="65" t="s">
        <v>59</v>
      </c>
      <c r="F47" s="67">
        <v>200</v>
      </c>
      <c r="G47" s="66">
        <v>0.71399999999999997</v>
      </c>
      <c r="H47" s="66">
        <v>0.3024</v>
      </c>
      <c r="I47" s="66">
        <v>11.69</v>
      </c>
      <c r="J47" s="66">
        <v>87.57</v>
      </c>
      <c r="K47" s="67">
        <v>519</v>
      </c>
      <c r="L47" s="64"/>
    </row>
    <row r="48" spans="1:12" ht="14.4" x14ac:dyDescent="0.3">
      <c r="A48" s="20"/>
      <c r="B48" s="12"/>
      <c r="C48" s="9"/>
      <c r="D48" s="59" t="s">
        <v>31</v>
      </c>
      <c r="E48" s="65" t="s">
        <v>49</v>
      </c>
      <c r="F48" s="67">
        <v>30</v>
      </c>
      <c r="G48" s="67">
        <v>2.2799999999999998</v>
      </c>
      <c r="H48" s="67">
        <v>0.24</v>
      </c>
      <c r="I48" s="67">
        <v>14.76</v>
      </c>
      <c r="J48" s="67">
        <v>70.5</v>
      </c>
      <c r="K48" s="67">
        <v>108</v>
      </c>
      <c r="L48" s="64"/>
    </row>
    <row r="49" spans="1:12" ht="14.4" x14ac:dyDescent="0.3">
      <c r="A49" s="20"/>
      <c r="B49" s="12"/>
      <c r="C49" s="9"/>
      <c r="D49" s="59" t="s">
        <v>32</v>
      </c>
      <c r="E49" s="65" t="s">
        <v>50</v>
      </c>
      <c r="F49" s="67">
        <v>30</v>
      </c>
      <c r="G49" s="67">
        <v>1.68</v>
      </c>
      <c r="H49" s="67">
        <v>0.33</v>
      </c>
      <c r="I49" s="67">
        <v>14.82</v>
      </c>
      <c r="J49" s="67">
        <v>69.599999999999994</v>
      </c>
      <c r="K49" s="67">
        <v>109</v>
      </c>
      <c r="L49" s="64"/>
    </row>
    <row r="50" spans="1:12" ht="14.4" hidden="1" x14ac:dyDescent="0.3">
      <c r="A50" s="20"/>
      <c r="B50" s="12"/>
      <c r="C50" s="9"/>
      <c r="D50" s="56"/>
      <c r="E50" s="62"/>
      <c r="F50" s="61"/>
      <c r="G50" s="61"/>
      <c r="H50" s="61"/>
      <c r="I50" s="61"/>
      <c r="J50" s="61"/>
      <c r="K50" s="61"/>
      <c r="L50" s="64"/>
    </row>
    <row r="51" spans="1:12" ht="14.4" x14ac:dyDescent="0.3">
      <c r="A51" s="20"/>
      <c r="B51" s="12"/>
      <c r="C51" s="9"/>
      <c r="D51" s="56"/>
      <c r="E51" s="62"/>
      <c r="F51" s="61"/>
      <c r="G51" s="61"/>
      <c r="H51" s="61"/>
      <c r="I51" s="61"/>
      <c r="J51" s="61"/>
      <c r="K51" s="61"/>
      <c r="L51" s="64"/>
    </row>
    <row r="52" spans="1:12" ht="14.4" x14ac:dyDescent="0.3">
      <c r="A52" s="21"/>
      <c r="B52" s="14"/>
      <c r="C52" s="6"/>
      <c r="D52" s="15" t="s">
        <v>33</v>
      </c>
      <c r="E52" s="7"/>
      <c r="F52" s="16">
        <f>SUM(F44:F51)</f>
        <v>870</v>
      </c>
      <c r="G52" s="57">
        <f>SUM(G44:G51)</f>
        <v>37.586500000000001</v>
      </c>
      <c r="H52" s="57">
        <f>SUM(H44:H51)</f>
        <v>32.105649999999997</v>
      </c>
      <c r="I52" s="57">
        <f>SUM(I44:I51)</f>
        <v>78.350399999999993</v>
      </c>
      <c r="J52" s="57">
        <f>SUM(J44:J51)</f>
        <v>792.56475000000012</v>
      </c>
      <c r="K52" s="22"/>
      <c r="L52" s="16">
        <f>SUM(L44:L51)</f>
        <v>0</v>
      </c>
    </row>
    <row r="53" spans="1:12" ht="15.75" customHeight="1" thickBot="1" x14ac:dyDescent="0.3">
      <c r="A53" s="26">
        <f>A37</f>
        <v>1</v>
      </c>
      <c r="B53" s="27">
        <f>B37</f>
        <v>3</v>
      </c>
      <c r="C53" s="40" t="s">
        <v>4</v>
      </c>
      <c r="D53" s="93"/>
      <c r="E53" s="94"/>
      <c r="F53" s="95">
        <f>F43+F52</f>
        <v>1370</v>
      </c>
      <c r="G53" s="96">
        <f>G43+G52</f>
        <v>57.0745</v>
      </c>
      <c r="H53" s="96">
        <f>H43+H52</f>
        <v>50.949649999999998</v>
      </c>
      <c r="I53" s="96">
        <f>I43+I52</f>
        <v>239.5684</v>
      </c>
      <c r="J53" s="96">
        <f>J43+J52</f>
        <v>1521.01475</v>
      </c>
      <c r="K53" s="95"/>
      <c r="L53" s="95">
        <f>L43+L52</f>
        <v>0</v>
      </c>
    </row>
    <row r="54" spans="1:12" ht="14.4" x14ac:dyDescent="0.3">
      <c r="A54" s="17">
        <v>1</v>
      </c>
      <c r="B54" s="18">
        <v>4</v>
      </c>
      <c r="C54" s="19" t="s">
        <v>20</v>
      </c>
      <c r="D54" s="59" t="s">
        <v>21</v>
      </c>
      <c r="E54" s="65" t="s">
        <v>105</v>
      </c>
      <c r="F54" s="67">
        <v>200</v>
      </c>
      <c r="G54" s="67">
        <v>20.821999999999999</v>
      </c>
      <c r="H54" s="67">
        <v>21.65</v>
      </c>
      <c r="I54" s="67">
        <v>3.9819999999999998</v>
      </c>
      <c r="J54" s="67">
        <v>294.33999999999997</v>
      </c>
      <c r="K54" s="67">
        <v>302</v>
      </c>
      <c r="L54" s="61"/>
    </row>
    <row r="55" spans="1:12" ht="14.4" x14ac:dyDescent="0.3">
      <c r="A55" s="20"/>
      <c r="B55" s="12"/>
      <c r="C55" s="9"/>
      <c r="D55" s="63" t="s">
        <v>23</v>
      </c>
      <c r="E55" s="65" t="s">
        <v>106</v>
      </c>
      <c r="F55" s="67">
        <v>100</v>
      </c>
      <c r="G55" s="66">
        <v>8.589557000000001</v>
      </c>
      <c r="H55" s="66">
        <v>8.0375719999999973</v>
      </c>
      <c r="I55" s="66">
        <v>58.127488000000007</v>
      </c>
      <c r="J55" s="66">
        <v>339.02289999999999</v>
      </c>
      <c r="K55" s="67">
        <v>555</v>
      </c>
      <c r="L55" s="61"/>
    </row>
    <row r="56" spans="1:12" ht="14.4" x14ac:dyDescent="0.3">
      <c r="A56" s="20"/>
      <c r="B56" s="12"/>
      <c r="C56" s="9"/>
      <c r="D56" s="59" t="s">
        <v>22</v>
      </c>
      <c r="E56" s="65" t="s">
        <v>41</v>
      </c>
      <c r="F56" s="67">
        <v>200</v>
      </c>
      <c r="G56" s="66">
        <v>0.17150000000000001</v>
      </c>
      <c r="H56" s="66">
        <v>3.9199999999999999E-2</v>
      </c>
      <c r="I56" s="66">
        <v>7.1393000000000013</v>
      </c>
      <c r="J56" s="66">
        <v>30.182600000000001</v>
      </c>
      <c r="K56" s="67">
        <v>494</v>
      </c>
      <c r="L56" s="61"/>
    </row>
    <row r="57" spans="1:12" ht="14.4" hidden="1" x14ac:dyDescent="0.3">
      <c r="A57" s="20"/>
      <c r="B57" s="12"/>
      <c r="C57" s="9"/>
      <c r="D57" s="76"/>
      <c r="E57" s="77"/>
      <c r="F57" s="78"/>
      <c r="G57" s="78"/>
      <c r="H57" s="78"/>
      <c r="I57" s="78"/>
      <c r="J57" s="78"/>
      <c r="K57" s="79"/>
      <c r="L57" s="78"/>
    </row>
    <row r="58" spans="1:12" ht="14.4" x14ac:dyDescent="0.3">
      <c r="A58" s="21"/>
      <c r="B58" s="14"/>
      <c r="C58" s="6"/>
      <c r="D58" s="71" t="s">
        <v>33</v>
      </c>
      <c r="E58" s="72"/>
      <c r="F58" s="73">
        <f>SUM(F54:F57)</f>
        <v>500</v>
      </c>
      <c r="G58" s="74">
        <f>SUM(G54:G57)</f>
        <v>29.583057000000004</v>
      </c>
      <c r="H58" s="74">
        <f>SUM(H54:H57)</f>
        <v>29.726771999999997</v>
      </c>
      <c r="I58" s="74">
        <f>SUM(I54:I57)</f>
        <v>69.248788000000005</v>
      </c>
      <c r="J58" s="74">
        <f>SUM(J54:J57)</f>
        <v>663.54549999999995</v>
      </c>
      <c r="K58" s="75"/>
      <c r="L58" s="16">
        <f>SUM(L54:L57)</f>
        <v>0</v>
      </c>
    </row>
    <row r="59" spans="1:12" ht="14.4" x14ac:dyDescent="0.3">
      <c r="A59" s="23">
        <f>A54</f>
        <v>1</v>
      </c>
      <c r="B59" s="10">
        <f>B54</f>
        <v>4</v>
      </c>
      <c r="C59" s="8" t="s">
        <v>25</v>
      </c>
      <c r="D59" s="59" t="s">
        <v>27</v>
      </c>
      <c r="E59" s="65" t="s">
        <v>107</v>
      </c>
      <c r="F59" s="67">
        <v>250</v>
      </c>
      <c r="G59" s="80">
        <v>7.9254999999999995</v>
      </c>
      <c r="H59" s="80">
        <v>8.1171600000000002</v>
      </c>
      <c r="I59" s="80">
        <v>19.027819999999998</v>
      </c>
      <c r="J59" s="66">
        <v>181.1534</v>
      </c>
      <c r="K59" s="67">
        <v>2074</v>
      </c>
      <c r="L59" s="64"/>
    </row>
    <row r="60" spans="1:12" ht="14.4" x14ac:dyDescent="0.3">
      <c r="A60" s="20"/>
      <c r="B60" s="12"/>
      <c r="C60" s="9"/>
      <c r="D60" s="59" t="s">
        <v>28</v>
      </c>
      <c r="E60" s="65" t="s">
        <v>108</v>
      </c>
      <c r="F60" s="67" t="s">
        <v>110</v>
      </c>
      <c r="G60" s="80">
        <v>17.944640000000007</v>
      </c>
      <c r="H60" s="80">
        <v>18.206680000000002</v>
      </c>
      <c r="I60" s="80">
        <v>17.114999999999998</v>
      </c>
      <c r="J60" s="66">
        <v>304.27879999999999</v>
      </c>
      <c r="K60" s="67" t="s">
        <v>46</v>
      </c>
      <c r="L60" s="64"/>
    </row>
    <row r="61" spans="1:12" ht="14.4" x14ac:dyDescent="0.3">
      <c r="A61" s="20"/>
      <c r="B61" s="12"/>
      <c r="C61" s="9"/>
      <c r="D61" s="59" t="s">
        <v>29</v>
      </c>
      <c r="E61" s="65" t="s">
        <v>64</v>
      </c>
      <c r="F61" s="67">
        <v>200</v>
      </c>
      <c r="G61" s="66">
        <v>16.600000000000001</v>
      </c>
      <c r="H61" s="66">
        <v>4.7770000000000001</v>
      </c>
      <c r="I61" s="66">
        <v>34.697000000000003</v>
      </c>
      <c r="J61" s="66">
        <v>248.33</v>
      </c>
      <c r="K61" s="67" t="s">
        <v>65</v>
      </c>
      <c r="L61" s="64"/>
    </row>
    <row r="62" spans="1:12" ht="14.4" x14ac:dyDescent="0.3">
      <c r="A62" s="20"/>
      <c r="B62" s="12"/>
      <c r="C62" s="9"/>
      <c r="D62" s="81" t="s">
        <v>26</v>
      </c>
      <c r="E62" s="65" t="s">
        <v>109</v>
      </c>
      <c r="F62" s="67">
        <v>100</v>
      </c>
      <c r="G62" s="80">
        <v>0.85499999999999998</v>
      </c>
      <c r="H62" s="80">
        <v>3.0540000000000003</v>
      </c>
      <c r="I62" s="80">
        <v>5.016</v>
      </c>
      <c r="J62" s="66">
        <v>50.91</v>
      </c>
      <c r="K62" s="67" t="s">
        <v>111</v>
      </c>
      <c r="L62" s="64"/>
    </row>
    <row r="63" spans="1:12" ht="14.4" x14ac:dyDescent="0.3">
      <c r="A63" s="20"/>
      <c r="B63" s="12"/>
      <c r="C63" s="9"/>
      <c r="D63" s="59" t="s">
        <v>30</v>
      </c>
      <c r="E63" s="65" t="s">
        <v>48</v>
      </c>
      <c r="F63" s="67">
        <v>200</v>
      </c>
      <c r="G63" s="66">
        <v>0.55000000000000004</v>
      </c>
      <c r="H63" s="66">
        <v>2.5000000000000001E-2</v>
      </c>
      <c r="I63" s="66">
        <v>21.736000000000001</v>
      </c>
      <c r="J63" s="66">
        <v>91.43</v>
      </c>
      <c r="K63" s="67">
        <v>508</v>
      </c>
      <c r="L63" s="64"/>
    </row>
    <row r="64" spans="1:12" ht="14.4" x14ac:dyDescent="0.3">
      <c r="A64" s="20"/>
      <c r="B64" s="12"/>
      <c r="C64" s="9"/>
      <c r="D64" s="59" t="s">
        <v>31</v>
      </c>
      <c r="E64" s="65" t="s">
        <v>49</v>
      </c>
      <c r="F64" s="67">
        <v>30</v>
      </c>
      <c r="G64" s="67">
        <v>2.2799999999999998</v>
      </c>
      <c r="H64" s="67">
        <v>0.24</v>
      </c>
      <c r="I64" s="67">
        <v>14.76</v>
      </c>
      <c r="J64" s="67">
        <v>70.5</v>
      </c>
      <c r="K64" s="67">
        <v>108</v>
      </c>
      <c r="L64" s="64"/>
    </row>
    <row r="65" spans="1:12" ht="14.4" x14ac:dyDescent="0.3">
      <c r="A65" s="20"/>
      <c r="B65" s="12"/>
      <c r="C65" s="9"/>
      <c r="D65" s="59" t="s">
        <v>32</v>
      </c>
      <c r="E65" s="65" t="s">
        <v>50</v>
      </c>
      <c r="F65" s="67">
        <v>30</v>
      </c>
      <c r="G65" s="67">
        <v>1.68</v>
      </c>
      <c r="H65" s="67">
        <v>0.33</v>
      </c>
      <c r="I65" s="67">
        <v>14.82</v>
      </c>
      <c r="J65" s="67">
        <v>69.599999999999994</v>
      </c>
      <c r="K65" s="67">
        <v>109</v>
      </c>
      <c r="L65" s="64"/>
    </row>
    <row r="66" spans="1:12" ht="14.4" hidden="1" x14ac:dyDescent="0.3">
      <c r="A66" s="20"/>
      <c r="B66" s="12"/>
      <c r="C66" s="9"/>
      <c r="D66" s="76"/>
      <c r="E66" s="77"/>
      <c r="F66" s="78"/>
      <c r="G66" s="78"/>
      <c r="H66" s="78"/>
      <c r="I66" s="78"/>
      <c r="J66" s="78"/>
      <c r="K66" s="79"/>
      <c r="L66" s="36"/>
    </row>
    <row r="67" spans="1:12" ht="14.4" hidden="1" x14ac:dyDescent="0.3">
      <c r="A67" s="20"/>
      <c r="B67" s="12"/>
      <c r="C67" s="9"/>
      <c r="D67" s="4"/>
      <c r="E67" s="35"/>
      <c r="F67" s="36"/>
      <c r="G67" s="36"/>
      <c r="H67" s="36"/>
      <c r="I67" s="36"/>
      <c r="J67" s="36"/>
      <c r="K67" s="37"/>
      <c r="L67" s="36"/>
    </row>
    <row r="68" spans="1:12" ht="14.4" x14ac:dyDescent="0.3">
      <c r="A68" s="21"/>
      <c r="B68" s="14"/>
      <c r="C68" s="6"/>
      <c r="D68" s="15" t="s">
        <v>33</v>
      </c>
      <c r="E68" s="7"/>
      <c r="F68" s="16">
        <f>SUM(F59:F67)</f>
        <v>810</v>
      </c>
      <c r="G68" s="57">
        <f t="shared" ref="G68" si="3">SUM(G59:G67)</f>
        <v>47.835140000000003</v>
      </c>
      <c r="H68" s="57">
        <f t="shared" ref="H68" si="4">SUM(H59:H67)</f>
        <v>34.749840000000006</v>
      </c>
      <c r="I68" s="57">
        <f t="shared" ref="I68" si="5">SUM(I59:I67)</f>
        <v>127.17182000000003</v>
      </c>
      <c r="J68" s="57">
        <f t="shared" ref="J68:L68" si="6">SUM(J59:J67)</f>
        <v>1016.2022000000001</v>
      </c>
      <c r="K68" s="22"/>
      <c r="L68" s="16">
        <f t="shared" si="6"/>
        <v>0</v>
      </c>
    </row>
    <row r="69" spans="1:12" ht="15.75" customHeight="1" thickBot="1" x14ac:dyDescent="0.3">
      <c r="A69" s="26">
        <f>A54</f>
        <v>1</v>
      </c>
      <c r="B69" s="27">
        <f>B54</f>
        <v>4</v>
      </c>
      <c r="C69" s="40" t="s">
        <v>4</v>
      </c>
      <c r="D69" s="93"/>
      <c r="E69" s="94"/>
      <c r="F69" s="95">
        <f>F58+F68</f>
        <v>1310</v>
      </c>
      <c r="G69" s="96">
        <f t="shared" ref="G69" si="7">G58+G68</f>
        <v>77.418197000000006</v>
      </c>
      <c r="H69" s="96">
        <f t="shared" ref="H69" si="8">H58+H68</f>
        <v>64.476612000000003</v>
      </c>
      <c r="I69" s="96">
        <f t="shared" ref="I69" si="9">I58+I68</f>
        <v>196.42060800000002</v>
      </c>
      <c r="J69" s="96">
        <f t="shared" ref="J69:L69" si="10">J58+J68</f>
        <v>1679.7476999999999</v>
      </c>
      <c r="K69" s="95"/>
      <c r="L69" s="29">
        <f t="shared" si="10"/>
        <v>0</v>
      </c>
    </row>
    <row r="70" spans="1:12" ht="14.4" x14ac:dyDescent="0.3">
      <c r="A70" s="17">
        <v>1</v>
      </c>
      <c r="B70" s="18">
        <v>5</v>
      </c>
      <c r="C70" s="19" t="s">
        <v>20</v>
      </c>
      <c r="D70" s="59" t="s">
        <v>21</v>
      </c>
      <c r="E70" s="65" t="s">
        <v>60</v>
      </c>
      <c r="F70" s="67">
        <v>200</v>
      </c>
      <c r="G70" s="66">
        <v>19.671227999999996</v>
      </c>
      <c r="H70" s="66">
        <v>18.916484000000001</v>
      </c>
      <c r="I70" s="66">
        <v>24.107959999999999</v>
      </c>
      <c r="J70" s="66">
        <v>346.31011999999993</v>
      </c>
      <c r="K70" s="67">
        <v>406</v>
      </c>
      <c r="L70" s="70"/>
    </row>
    <row r="71" spans="1:12" ht="14.4" x14ac:dyDescent="0.3">
      <c r="A71" s="20"/>
      <c r="B71" s="12"/>
      <c r="C71" s="9"/>
      <c r="D71" s="97" t="s">
        <v>23</v>
      </c>
      <c r="E71" s="65" t="s">
        <v>57</v>
      </c>
      <c r="F71" s="67">
        <v>100</v>
      </c>
      <c r="G71" s="66">
        <v>8.1605600000000003</v>
      </c>
      <c r="H71" s="66">
        <v>4.8138400000000008</v>
      </c>
      <c r="I71" s="66">
        <v>56.537479999999995</v>
      </c>
      <c r="J71" s="66">
        <v>302.15600000000001</v>
      </c>
      <c r="K71" s="67">
        <v>574</v>
      </c>
      <c r="L71" s="64"/>
    </row>
    <row r="72" spans="1:12" ht="14.4" x14ac:dyDescent="0.3">
      <c r="A72" s="20"/>
      <c r="B72" s="12"/>
      <c r="C72" s="9"/>
      <c r="D72" s="59" t="s">
        <v>22</v>
      </c>
      <c r="E72" s="65" t="s">
        <v>51</v>
      </c>
      <c r="F72" s="67">
        <v>200</v>
      </c>
      <c r="G72" s="66">
        <v>0.14000000000000001</v>
      </c>
      <c r="H72" s="66">
        <v>3.5699999999999996E-2</v>
      </c>
      <c r="I72" s="66">
        <v>7.0343000000000009</v>
      </c>
      <c r="J72" s="66">
        <v>28.992599999999999</v>
      </c>
      <c r="K72" s="67">
        <v>10031</v>
      </c>
      <c r="L72" s="64"/>
    </row>
    <row r="73" spans="1:12" ht="14.4" hidden="1" x14ac:dyDescent="0.3">
      <c r="A73" s="20"/>
      <c r="B73" s="12"/>
      <c r="C73" s="9"/>
      <c r="D73" s="6" t="s">
        <v>23</v>
      </c>
      <c r="E73" s="77"/>
      <c r="F73" s="78"/>
      <c r="G73" s="78"/>
      <c r="H73" s="78"/>
      <c r="I73" s="78"/>
      <c r="J73" s="78"/>
      <c r="K73" s="79"/>
      <c r="L73" s="36"/>
    </row>
    <row r="74" spans="1:12" ht="14.4" hidden="1" x14ac:dyDescent="0.3">
      <c r="A74" s="20"/>
      <c r="B74" s="12"/>
      <c r="C74" s="9"/>
      <c r="D74" s="5" t="s">
        <v>24</v>
      </c>
      <c r="E74" s="35"/>
      <c r="F74" s="36"/>
      <c r="G74" s="36"/>
      <c r="H74" s="36"/>
      <c r="I74" s="36"/>
      <c r="J74" s="36"/>
      <c r="K74" s="37"/>
      <c r="L74" s="36"/>
    </row>
    <row r="75" spans="1:12" ht="14.4" x14ac:dyDescent="0.3">
      <c r="A75" s="20"/>
      <c r="B75" s="12"/>
      <c r="C75" s="9"/>
      <c r="D75" s="4"/>
      <c r="E75" s="35"/>
      <c r="F75" s="36"/>
      <c r="G75" s="36"/>
      <c r="H75" s="36"/>
      <c r="I75" s="36"/>
      <c r="J75" s="36"/>
      <c r="K75" s="37"/>
      <c r="L75" s="36"/>
    </row>
    <row r="76" spans="1:12" ht="14.4" x14ac:dyDescent="0.3">
      <c r="A76" s="20"/>
      <c r="B76" s="12"/>
      <c r="C76" s="9"/>
      <c r="D76" s="4"/>
      <c r="E76" s="35"/>
      <c r="F76" s="36"/>
      <c r="G76" s="36"/>
      <c r="H76" s="36"/>
      <c r="I76" s="36"/>
      <c r="J76" s="36"/>
      <c r="K76" s="37"/>
      <c r="L76" s="36"/>
    </row>
    <row r="77" spans="1:12" ht="14.4" x14ac:dyDescent="0.3">
      <c r="A77" s="21"/>
      <c r="B77" s="14"/>
      <c r="C77" s="6"/>
      <c r="D77" s="15" t="s">
        <v>33</v>
      </c>
      <c r="E77" s="7"/>
      <c r="F77" s="16">
        <f>SUM(F70:F76)</f>
        <v>500</v>
      </c>
      <c r="G77" s="57">
        <f t="shared" ref="G77" si="11">SUM(G70:G76)</f>
        <v>27.971787999999997</v>
      </c>
      <c r="H77" s="57">
        <f t="shared" ref="H77" si="12">SUM(H70:H76)</f>
        <v>23.766024000000002</v>
      </c>
      <c r="I77" s="57">
        <f t="shared" ref="I77" si="13">SUM(I70:I76)</f>
        <v>87.679739999999995</v>
      </c>
      <c r="J77" s="57">
        <f t="shared" ref="J77:L77" si="14">SUM(J70:J76)</f>
        <v>677.45871999999997</v>
      </c>
      <c r="K77" s="22"/>
      <c r="L77" s="16">
        <f t="shared" si="14"/>
        <v>0</v>
      </c>
    </row>
    <row r="78" spans="1:12" ht="14.4" x14ac:dyDescent="0.3">
      <c r="A78" s="23">
        <f>A70</f>
        <v>1</v>
      </c>
      <c r="B78" s="10">
        <f>B70</f>
        <v>5</v>
      </c>
      <c r="C78" s="8" t="s">
        <v>25</v>
      </c>
      <c r="D78" s="63" t="s">
        <v>27</v>
      </c>
      <c r="E78" s="65" t="s">
        <v>112</v>
      </c>
      <c r="F78" s="67">
        <v>250</v>
      </c>
      <c r="G78" s="66">
        <v>9.089500000000001</v>
      </c>
      <c r="H78" s="66">
        <v>6.9603999999999999</v>
      </c>
      <c r="I78" s="66">
        <v>15.691099999999997</v>
      </c>
      <c r="J78" s="66">
        <v>162.167</v>
      </c>
      <c r="K78" s="67">
        <v>144</v>
      </c>
      <c r="L78" s="64"/>
    </row>
    <row r="79" spans="1:12" ht="14.4" x14ac:dyDescent="0.3">
      <c r="A79" s="20"/>
      <c r="B79" s="12"/>
      <c r="C79" s="9"/>
      <c r="D79" s="63" t="s">
        <v>29</v>
      </c>
      <c r="E79" s="65" t="s">
        <v>113</v>
      </c>
      <c r="F79" s="67">
        <v>200</v>
      </c>
      <c r="G79" s="66">
        <v>3.2704000000000004</v>
      </c>
      <c r="H79" s="66">
        <v>6.0339999999999998</v>
      </c>
      <c r="I79" s="66">
        <v>21.778400000000001</v>
      </c>
      <c r="J79" s="66">
        <v>154.928</v>
      </c>
      <c r="K79" s="67">
        <v>8005</v>
      </c>
      <c r="L79" s="64"/>
    </row>
    <row r="80" spans="1:12" ht="14.4" x14ac:dyDescent="0.3">
      <c r="A80" s="20"/>
      <c r="B80" s="12"/>
      <c r="C80" s="9"/>
      <c r="D80" s="59" t="s">
        <v>28</v>
      </c>
      <c r="E80" s="65" t="s">
        <v>75</v>
      </c>
      <c r="F80" s="67" t="s">
        <v>110</v>
      </c>
      <c r="G80" s="66">
        <v>12.18256</v>
      </c>
      <c r="H80" s="66">
        <v>4.6249799999999999</v>
      </c>
      <c r="I80" s="66">
        <v>10.807899999999998</v>
      </c>
      <c r="J80" s="66">
        <v>134.05669999999998</v>
      </c>
      <c r="K80" s="67" t="s">
        <v>76</v>
      </c>
      <c r="L80" s="64"/>
    </row>
    <row r="81" spans="1:12" ht="28.2" x14ac:dyDescent="0.3">
      <c r="A81" s="20"/>
      <c r="B81" s="12"/>
      <c r="C81" s="9"/>
      <c r="D81" s="59" t="s">
        <v>29</v>
      </c>
      <c r="E81" s="65" t="s">
        <v>114</v>
      </c>
      <c r="F81" s="67">
        <v>100</v>
      </c>
      <c r="G81" s="80">
        <v>1.032</v>
      </c>
      <c r="H81" s="80">
        <v>4.0580000000000007</v>
      </c>
      <c r="I81" s="80">
        <v>4.0755999999999997</v>
      </c>
      <c r="J81" s="66">
        <v>57.762999999999991</v>
      </c>
      <c r="K81" s="67">
        <v>1006</v>
      </c>
      <c r="L81" s="64"/>
    </row>
    <row r="82" spans="1:12" ht="14.4" x14ac:dyDescent="0.3">
      <c r="A82" s="20"/>
      <c r="B82" s="12"/>
      <c r="C82" s="9"/>
      <c r="D82" s="59" t="s">
        <v>30</v>
      </c>
      <c r="E82" s="65" t="s">
        <v>115</v>
      </c>
      <c r="F82" s="67">
        <v>200</v>
      </c>
      <c r="G82" s="66">
        <v>0.19800000000000001</v>
      </c>
      <c r="H82" s="66">
        <v>4.4000000000000004E-2</v>
      </c>
      <c r="I82" s="66">
        <v>8.7680000000000007</v>
      </c>
      <c r="J82" s="66">
        <v>37.39</v>
      </c>
      <c r="K82" s="67" t="s">
        <v>101</v>
      </c>
      <c r="L82" s="64"/>
    </row>
    <row r="83" spans="1:12" ht="14.4" x14ac:dyDescent="0.3">
      <c r="A83" s="20"/>
      <c r="B83" s="12"/>
      <c r="C83" s="9"/>
      <c r="D83" s="59" t="s">
        <v>31</v>
      </c>
      <c r="E83" s="65" t="s">
        <v>49</v>
      </c>
      <c r="F83" s="67">
        <v>30</v>
      </c>
      <c r="G83" s="67">
        <v>2.2799999999999998</v>
      </c>
      <c r="H83" s="67">
        <v>0.24</v>
      </c>
      <c r="I83" s="67">
        <v>14.76</v>
      </c>
      <c r="J83" s="67">
        <v>70.5</v>
      </c>
      <c r="K83" s="67">
        <v>108</v>
      </c>
      <c r="L83" s="64"/>
    </row>
    <row r="84" spans="1:12" ht="14.4" x14ac:dyDescent="0.3">
      <c r="A84" s="20"/>
      <c r="B84" s="12"/>
      <c r="C84" s="9"/>
      <c r="D84" s="59" t="s">
        <v>32</v>
      </c>
      <c r="E84" s="65" t="s">
        <v>50</v>
      </c>
      <c r="F84" s="67">
        <v>30</v>
      </c>
      <c r="G84" s="67">
        <v>1.68</v>
      </c>
      <c r="H84" s="67">
        <v>0.33</v>
      </c>
      <c r="I84" s="67">
        <v>14.82</v>
      </c>
      <c r="J84" s="67">
        <v>69.599999999999994</v>
      </c>
      <c r="K84" s="67">
        <v>109</v>
      </c>
      <c r="L84" s="64"/>
    </row>
    <row r="85" spans="1:12" ht="14.4" x14ac:dyDescent="0.3">
      <c r="A85" s="20"/>
      <c r="B85" s="12"/>
      <c r="C85" s="9"/>
      <c r="D85" s="76"/>
      <c r="E85" s="77"/>
      <c r="F85" s="78"/>
      <c r="G85" s="78"/>
      <c r="H85" s="78"/>
      <c r="I85" s="78"/>
      <c r="J85" s="78"/>
      <c r="K85" s="79"/>
      <c r="L85" s="36"/>
    </row>
    <row r="86" spans="1:12" ht="14.4" x14ac:dyDescent="0.3">
      <c r="A86" s="21"/>
      <c r="B86" s="14"/>
      <c r="C86" s="6"/>
      <c r="D86" s="15" t="s">
        <v>33</v>
      </c>
      <c r="E86" s="7"/>
      <c r="F86" s="16">
        <f>SUM(F78:F85)</f>
        <v>810</v>
      </c>
      <c r="G86" s="57">
        <f>SUM(G78:G85)</f>
        <v>29.732460000000003</v>
      </c>
      <c r="H86" s="57">
        <f>SUM(H78:H85)</f>
        <v>22.291379999999997</v>
      </c>
      <c r="I86" s="57">
        <f>SUM(I78:I85)</f>
        <v>90.700999999999993</v>
      </c>
      <c r="J86" s="57">
        <f>SUM(J78:J85)</f>
        <v>686.40470000000005</v>
      </c>
      <c r="K86" s="22"/>
      <c r="L86" s="16">
        <f>SUM(L78:L85)</f>
        <v>0</v>
      </c>
    </row>
    <row r="87" spans="1:12" ht="15.75" customHeight="1" thickBot="1" x14ac:dyDescent="0.3">
      <c r="A87" s="26">
        <f>A70</f>
        <v>1</v>
      </c>
      <c r="B87" s="27">
        <f>B70</f>
        <v>5</v>
      </c>
      <c r="C87" s="40" t="s">
        <v>4</v>
      </c>
      <c r="D87" s="93"/>
      <c r="E87" s="94"/>
      <c r="F87" s="95">
        <f>F77+F86</f>
        <v>1310</v>
      </c>
      <c r="G87" s="96">
        <f>G77+G86</f>
        <v>57.704248</v>
      </c>
      <c r="H87" s="96">
        <f>H77+H86</f>
        <v>46.057403999999998</v>
      </c>
      <c r="I87" s="96">
        <f>I77+I86</f>
        <v>178.38074</v>
      </c>
      <c r="J87" s="96">
        <f>J77+J86</f>
        <v>1363.8634200000001</v>
      </c>
      <c r="K87" s="95"/>
      <c r="L87" s="29">
        <f>L77+L86</f>
        <v>0</v>
      </c>
    </row>
    <row r="88" spans="1:12" ht="14.4" x14ac:dyDescent="0.3">
      <c r="A88" s="17">
        <v>2</v>
      </c>
      <c r="B88" s="18">
        <v>1</v>
      </c>
      <c r="C88" s="19" t="s">
        <v>20</v>
      </c>
      <c r="D88" s="59" t="s">
        <v>21</v>
      </c>
      <c r="E88" s="65" t="s">
        <v>116</v>
      </c>
      <c r="F88" s="67">
        <v>200</v>
      </c>
      <c r="G88" s="66">
        <v>9.8000000000000007</v>
      </c>
      <c r="H88" s="66">
        <v>77.739999999999995</v>
      </c>
      <c r="I88" s="66">
        <v>32.78</v>
      </c>
      <c r="J88" s="66">
        <v>276.74</v>
      </c>
      <c r="K88" s="67">
        <v>4002</v>
      </c>
      <c r="L88" s="70"/>
    </row>
    <row r="89" spans="1:12" ht="14.4" x14ac:dyDescent="0.3">
      <c r="A89" s="20"/>
      <c r="B89" s="12"/>
      <c r="C89" s="9"/>
      <c r="D89" s="63" t="s">
        <v>118</v>
      </c>
      <c r="E89" s="65" t="s">
        <v>117</v>
      </c>
      <c r="F89" s="67">
        <v>100</v>
      </c>
      <c r="G89" s="66">
        <v>8.1605600000000003</v>
      </c>
      <c r="H89" s="66">
        <v>4.8138400000000008</v>
      </c>
      <c r="I89" s="66">
        <v>56.537479999999995</v>
      </c>
      <c r="J89" s="66">
        <v>302.15600000000001</v>
      </c>
      <c r="K89" s="67">
        <v>421</v>
      </c>
      <c r="L89" s="64"/>
    </row>
    <row r="90" spans="1:12" ht="14.4" x14ac:dyDescent="0.3">
      <c r="A90" s="20"/>
      <c r="B90" s="12"/>
      <c r="C90" s="9"/>
      <c r="D90" s="63" t="s">
        <v>119</v>
      </c>
      <c r="E90" s="65" t="s">
        <v>51</v>
      </c>
      <c r="F90" s="67">
        <v>200</v>
      </c>
      <c r="G90" s="66">
        <v>0.14000000000000001</v>
      </c>
      <c r="H90" s="66">
        <v>3.5699999999999996E-2</v>
      </c>
      <c r="I90" s="66">
        <v>7.0343000000000009</v>
      </c>
      <c r="J90" s="66">
        <v>28.992599999999999</v>
      </c>
      <c r="K90" s="67">
        <v>10031</v>
      </c>
      <c r="L90" s="64"/>
    </row>
    <row r="91" spans="1:12" ht="14.4" x14ac:dyDescent="0.3">
      <c r="A91" s="20"/>
      <c r="B91" s="12"/>
      <c r="C91" s="9"/>
      <c r="D91" s="56"/>
      <c r="E91" s="62"/>
      <c r="F91" s="61"/>
      <c r="G91" s="61"/>
      <c r="H91" s="61"/>
      <c r="I91" s="61"/>
      <c r="J91" s="61"/>
      <c r="K91" s="61"/>
      <c r="L91" s="64"/>
    </row>
    <row r="92" spans="1:12" ht="14.4" x14ac:dyDescent="0.3">
      <c r="A92" s="21"/>
      <c r="B92" s="14"/>
      <c r="C92" s="6"/>
      <c r="D92" s="15" t="s">
        <v>33</v>
      </c>
      <c r="E92" s="7"/>
      <c r="F92" s="16">
        <f>SUM(F88:F91)</f>
        <v>500</v>
      </c>
      <c r="G92" s="57">
        <f>SUM(G88:G91)</f>
        <v>18.100560000000002</v>
      </c>
      <c r="H92" s="57">
        <f>SUM(H88:H91)</f>
        <v>82.58954</v>
      </c>
      <c r="I92" s="57">
        <f>SUM(I88:I91)</f>
        <v>96.351779999999991</v>
      </c>
      <c r="J92" s="57">
        <f>SUM(J88:J91)</f>
        <v>607.8886</v>
      </c>
      <c r="K92" s="22"/>
      <c r="L92" s="16">
        <f>SUM(L88:L91)</f>
        <v>0</v>
      </c>
    </row>
    <row r="93" spans="1:12" ht="28.2" x14ac:dyDescent="0.3">
      <c r="A93" s="23">
        <f>A88</f>
        <v>2</v>
      </c>
      <c r="B93" s="10">
        <f>B88</f>
        <v>1</v>
      </c>
      <c r="C93" s="8" t="s">
        <v>25</v>
      </c>
      <c r="D93" s="59" t="s">
        <v>27</v>
      </c>
      <c r="E93" s="65" t="s">
        <v>66</v>
      </c>
      <c r="F93" s="67">
        <v>250</v>
      </c>
      <c r="G93" s="66">
        <v>1.8630439999999999</v>
      </c>
      <c r="H93" s="66">
        <v>5.6397599999999999</v>
      </c>
      <c r="I93" s="66">
        <v>10.493867999999999</v>
      </c>
      <c r="J93" s="66">
        <v>101.5492</v>
      </c>
      <c r="K93" s="67" t="s">
        <v>67</v>
      </c>
      <c r="L93" s="64"/>
    </row>
    <row r="94" spans="1:12" ht="14.4" x14ac:dyDescent="0.3">
      <c r="A94" s="20"/>
      <c r="B94" s="12"/>
      <c r="C94" s="9"/>
      <c r="D94" s="59" t="s">
        <v>28</v>
      </c>
      <c r="E94" s="91" t="s">
        <v>89</v>
      </c>
      <c r="F94" s="92">
        <v>100</v>
      </c>
      <c r="G94" s="80">
        <v>16.252199999999998</v>
      </c>
      <c r="H94" s="80">
        <v>12.523250000000001</v>
      </c>
      <c r="I94" s="80">
        <v>12.831299999999999</v>
      </c>
      <c r="J94" s="80">
        <v>229.0615</v>
      </c>
      <c r="K94" s="67" t="s">
        <v>91</v>
      </c>
      <c r="L94" s="64"/>
    </row>
    <row r="95" spans="1:12" ht="14.4" x14ac:dyDescent="0.3">
      <c r="A95" s="20"/>
      <c r="B95" s="12"/>
      <c r="C95" s="9"/>
      <c r="D95" s="59" t="s">
        <v>29</v>
      </c>
      <c r="E95" s="65" t="s">
        <v>47</v>
      </c>
      <c r="F95" s="67">
        <v>200</v>
      </c>
      <c r="G95" s="66">
        <v>5.6644000000000005</v>
      </c>
      <c r="H95" s="66">
        <v>5.593</v>
      </c>
      <c r="I95" s="66">
        <v>36.043399999999998</v>
      </c>
      <c r="J95" s="66">
        <v>217.328</v>
      </c>
      <c r="K95" s="67">
        <v>291</v>
      </c>
      <c r="L95" s="64"/>
    </row>
    <row r="96" spans="1:12" ht="14.4" x14ac:dyDescent="0.3">
      <c r="A96" s="20"/>
      <c r="B96" s="12"/>
      <c r="C96" s="9"/>
      <c r="D96" s="81" t="s">
        <v>29</v>
      </c>
      <c r="E96" s="65" t="s">
        <v>109</v>
      </c>
      <c r="F96" s="67">
        <v>100</v>
      </c>
      <c r="G96" s="80">
        <v>0.85499999999999998</v>
      </c>
      <c r="H96" s="80">
        <v>3.0540000000000003</v>
      </c>
      <c r="I96" s="80">
        <v>5.016</v>
      </c>
      <c r="J96" s="66">
        <v>50.91</v>
      </c>
      <c r="K96" s="67" t="s">
        <v>111</v>
      </c>
      <c r="L96" s="64"/>
    </row>
    <row r="97" spans="1:12" ht="14.4" x14ac:dyDescent="0.3">
      <c r="A97" s="20"/>
      <c r="B97" s="12"/>
      <c r="C97" s="9"/>
      <c r="D97" s="59" t="s">
        <v>30</v>
      </c>
      <c r="E97" s="65" t="s">
        <v>48</v>
      </c>
      <c r="F97" s="67">
        <v>200</v>
      </c>
      <c r="G97" s="66">
        <v>0.55000000000000004</v>
      </c>
      <c r="H97" s="66">
        <v>2.5000000000000001E-2</v>
      </c>
      <c r="I97" s="66">
        <v>21.736000000000001</v>
      </c>
      <c r="J97" s="66">
        <v>91.43</v>
      </c>
      <c r="K97" s="67">
        <v>508</v>
      </c>
      <c r="L97" s="64"/>
    </row>
    <row r="98" spans="1:12" ht="14.4" x14ac:dyDescent="0.3">
      <c r="A98" s="20"/>
      <c r="B98" s="12"/>
      <c r="C98" s="9"/>
      <c r="D98" s="59" t="s">
        <v>31</v>
      </c>
      <c r="E98" s="65" t="s">
        <v>49</v>
      </c>
      <c r="F98" s="67">
        <v>30</v>
      </c>
      <c r="G98" s="67">
        <v>2.2799999999999998</v>
      </c>
      <c r="H98" s="67">
        <v>0.24</v>
      </c>
      <c r="I98" s="67">
        <v>14.76</v>
      </c>
      <c r="J98" s="67">
        <v>70.5</v>
      </c>
      <c r="K98" s="67">
        <v>108</v>
      </c>
      <c r="L98" s="64"/>
    </row>
    <row r="99" spans="1:12" ht="14.4" x14ac:dyDescent="0.3">
      <c r="A99" s="20"/>
      <c r="B99" s="12"/>
      <c r="C99" s="9"/>
      <c r="D99" s="59" t="s">
        <v>32</v>
      </c>
      <c r="E99" s="65" t="s">
        <v>50</v>
      </c>
      <c r="F99" s="67">
        <v>30</v>
      </c>
      <c r="G99" s="67">
        <v>1.68</v>
      </c>
      <c r="H99" s="67">
        <v>0.33</v>
      </c>
      <c r="I99" s="67">
        <v>14.82</v>
      </c>
      <c r="J99" s="67">
        <v>69.599999999999994</v>
      </c>
      <c r="K99" s="67">
        <v>109</v>
      </c>
      <c r="L99" s="64"/>
    </row>
    <row r="100" spans="1:12" ht="14.4" x14ac:dyDescent="0.3">
      <c r="A100" s="20"/>
      <c r="B100" s="12"/>
      <c r="C100" s="9"/>
      <c r="D100" s="76"/>
      <c r="E100" s="77"/>
      <c r="F100" s="78"/>
      <c r="G100" s="78"/>
      <c r="H100" s="78"/>
      <c r="I100" s="78"/>
      <c r="J100" s="78"/>
      <c r="K100" s="79"/>
      <c r="L100" s="36"/>
    </row>
    <row r="101" spans="1:12" ht="14.4" x14ac:dyDescent="0.3">
      <c r="A101" s="20"/>
      <c r="B101" s="12"/>
      <c r="C101" s="9"/>
      <c r="D101" s="4"/>
      <c r="E101" s="35"/>
      <c r="F101" s="36"/>
      <c r="G101" s="36"/>
      <c r="H101" s="36"/>
      <c r="I101" s="36"/>
      <c r="J101" s="36"/>
      <c r="K101" s="37"/>
      <c r="L101" s="36"/>
    </row>
    <row r="102" spans="1:12" ht="14.4" x14ac:dyDescent="0.3">
      <c r="A102" s="21"/>
      <c r="B102" s="14"/>
      <c r="C102" s="6"/>
      <c r="D102" s="15" t="s">
        <v>33</v>
      </c>
      <c r="E102" s="7"/>
      <c r="F102" s="16">
        <f>SUM(F93:F101)</f>
        <v>910</v>
      </c>
      <c r="G102" s="16">
        <f t="shared" ref="G102:J102" si="15">SUM(G93:G101)</f>
        <v>29.144644</v>
      </c>
      <c r="H102" s="16">
        <f t="shared" si="15"/>
        <v>27.405009999999994</v>
      </c>
      <c r="I102" s="16">
        <f t="shared" si="15"/>
        <v>115.700568</v>
      </c>
      <c r="J102" s="16">
        <f t="shared" si="15"/>
        <v>830.37870000000009</v>
      </c>
      <c r="K102" s="22"/>
      <c r="L102" s="16">
        <f t="shared" ref="L102" si="16">SUM(L93:L101)</f>
        <v>0</v>
      </c>
    </row>
    <row r="103" spans="1:12" ht="15" thickBot="1" x14ac:dyDescent="0.3">
      <c r="A103" s="26">
        <f>A88</f>
        <v>2</v>
      </c>
      <c r="B103" s="27">
        <f>B88</f>
        <v>1</v>
      </c>
      <c r="C103" s="40" t="s">
        <v>4</v>
      </c>
      <c r="D103" s="93"/>
      <c r="E103" s="94"/>
      <c r="F103" s="95">
        <f>F92+F102</f>
        <v>1410</v>
      </c>
      <c r="G103" s="95">
        <f t="shared" ref="G103" si="17">G92+G102</f>
        <v>47.245204000000001</v>
      </c>
      <c r="H103" s="95">
        <f t="shared" ref="H103" si="18">H92+H102</f>
        <v>109.99454999999999</v>
      </c>
      <c r="I103" s="95">
        <f t="shared" ref="I103" si="19">I92+I102</f>
        <v>212.05234799999999</v>
      </c>
      <c r="J103" s="95">
        <f t="shared" ref="J103:L103" si="20">J92+J102</f>
        <v>1438.2673</v>
      </c>
      <c r="K103" s="95"/>
      <c r="L103" s="29">
        <f t="shared" si="20"/>
        <v>0</v>
      </c>
    </row>
    <row r="104" spans="1:12" ht="14.4" x14ac:dyDescent="0.3">
      <c r="A104" s="11">
        <v>2</v>
      </c>
      <c r="B104" s="12">
        <v>2</v>
      </c>
      <c r="C104" s="19" t="s">
        <v>20</v>
      </c>
      <c r="D104" s="59" t="s">
        <v>21</v>
      </c>
      <c r="E104" s="62" t="s">
        <v>68</v>
      </c>
      <c r="F104" s="61">
        <v>200</v>
      </c>
      <c r="G104" s="61">
        <v>14.18</v>
      </c>
      <c r="H104" s="61">
        <v>14.9</v>
      </c>
      <c r="I104" s="61">
        <v>25.64</v>
      </c>
      <c r="J104" s="61">
        <v>318.60000000000002</v>
      </c>
      <c r="K104" s="61">
        <v>302</v>
      </c>
      <c r="L104" s="70"/>
    </row>
    <row r="105" spans="1:12" ht="14.4" x14ac:dyDescent="0.3">
      <c r="A105" s="11"/>
      <c r="B105" s="12"/>
      <c r="C105" s="9"/>
      <c r="D105" s="59" t="s">
        <v>22</v>
      </c>
      <c r="E105" s="62" t="s">
        <v>41</v>
      </c>
      <c r="F105" s="61">
        <v>200</v>
      </c>
      <c r="G105" s="61">
        <v>0.26</v>
      </c>
      <c r="H105" s="61">
        <v>0</v>
      </c>
      <c r="I105" s="61">
        <v>7.24</v>
      </c>
      <c r="J105" s="61">
        <v>30.84</v>
      </c>
      <c r="K105" s="61">
        <v>494</v>
      </c>
      <c r="L105" s="64"/>
    </row>
    <row r="106" spans="1:12" ht="14.4" x14ac:dyDescent="0.3">
      <c r="A106" s="11"/>
      <c r="B106" s="12"/>
      <c r="C106" s="9"/>
      <c r="D106" s="59" t="s">
        <v>23</v>
      </c>
      <c r="E106" s="62" t="s">
        <v>69</v>
      </c>
      <c r="F106" s="61">
        <v>100</v>
      </c>
      <c r="G106" s="61">
        <v>8.4</v>
      </c>
      <c r="H106" s="61">
        <v>5.97</v>
      </c>
      <c r="I106" s="61">
        <v>52.06</v>
      </c>
      <c r="J106" s="61">
        <v>318</v>
      </c>
      <c r="K106" s="61">
        <v>564</v>
      </c>
      <c r="L106" s="64"/>
    </row>
    <row r="107" spans="1:12" ht="14.4" x14ac:dyDescent="0.3">
      <c r="A107" s="11"/>
      <c r="B107" s="12"/>
      <c r="C107" s="9"/>
      <c r="D107" s="59" t="s">
        <v>24</v>
      </c>
      <c r="E107" s="62"/>
      <c r="F107" s="61"/>
      <c r="G107" s="61"/>
      <c r="H107" s="61"/>
      <c r="I107" s="61"/>
      <c r="J107" s="61"/>
      <c r="K107" s="61"/>
      <c r="L107" s="64"/>
    </row>
    <row r="108" spans="1:12" ht="14.4" x14ac:dyDescent="0.3">
      <c r="A108" s="11"/>
      <c r="B108" s="12"/>
      <c r="C108" s="9"/>
      <c r="D108" s="56"/>
      <c r="E108" s="62"/>
      <c r="F108" s="61"/>
      <c r="G108" s="61"/>
      <c r="H108" s="61"/>
      <c r="I108" s="61"/>
      <c r="J108" s="61"/>
      <c r="K108" s="61"/>
      <c r="L108" s="64"/>
    </row>
    <row r="109" spans="1:12" ht="14.4" x14ac:dyDescent="0.3">
      <c r="A109" s="11"/>
      <c r="B109" s="12"/>
      <c r="C109" s="9"/>
      <c r="D109" s="56"/>
      <c r="E109" s="62"/>
      <c r="F109" s="61"/>
      <c r="G109" s="61"/>
      <c r="H109" s="61"/>
      <c r="I109" s="61"/>
      <c r="J109" s="61"/>
      <c r="K109" s="61"/>
      <c r="L109" s="64"/>
    </row>
    <row r="110" spans="1:12" ht="14.4" x14ac:dyDescent="0.3">
      <c r="A110" s="13"/>
      <c r="B110" s="14"/>
      <c r="C110" s="6"/>
      <c r="D110" s="15" t="s">
        <v>33</v>
      </c>
      <c r="E110" s="7"/>
      <c r="F110" s="16">
        <f>SUM(F104:F109)</f>
        <v>500</v>
      </c>
      <c r="G110" s="16">
        <f>SUM(G104:G109)</f>
        <v>22.84</v>
      </c>
      <c r="H110" s="16">
        <f>SUM(H104:H109)</f>
        <v>20.87</v>
      </c>
      <c r="I110" s="16">
        <f>SUM(I104:I109)</f>
        <v>84.94</v>
      </c>
      <c r="J110" s="16">
        <f>SUM(J104:J109)</f>
        <v>667.44</v>
      </c>
      <c r="K110" s="22"/>
      <c r="L110" s="16">
        <f>SUM(L104:L109)</f>
        <v>0</v>
      </c>
    </row>
    <row r="111" spans="1:12" ht="14.4" x14ac:dyDescent="0.3">
      <c r="A111" s="10">
        <f>A104</f>
        <v>2</v>
      </c>
      <c r="B111" s="10">
        <f>B104</f>
        <v>2</v>
      </c>
      <c r="C111" s="8" t="s">
        <v>25</v>
      </c>
      <c r="D111" s="5" t="s">
        <v>26</v>
      </c>
      <c r="E111" s="35"/>
      <c r="F111" s="36"/>
      <c r="G111" s="36"/>
      <c r="H111" s="36"/>
      <c r="I111" s="36"/>
      <c r="J111" s="36"/>
      <c r="K111" s="37"/>
      <c r="L111" s="36"/>
    </row>
    <row r="112" spans="1:12" ht="14.4" x14ac:dyDescent="0.3">
      <c r="A112" s="11"/>
      <c r="B112" s="12"/>
      <c r="C112" s="9"/>
      <c r="D112" s="5" t="s">
        <v>27</v>
      </c>
      <c r="E112" s="35" t="s">
        <v>70</v>
      </c>
      <c r="F112" s="36">
        <v>200</v>
      </c>
      <c r="G112" s="36">
        <v>3.94</v>
      </c>
      <c r="H112" s="36">
        <v>6.48</v>
      </c>
      <c r="I112" s="36">
        <v>15.88</v>
      </c>
      <c r="J112" s="36">
        <v>153.18</v>
      </c>
      <c r="K112" s="37">
        <v>156</v>
      </c>
      <c r="L112" s="36"/>
    </row>
    <row r="113" spans="1:12" ht="14.4" x14ac:dyDescent="0.3">
      <c r="A113" s="11"/>
      <c r="B113" s="12"/>
      <c r="C113" s="9"/>
      <c r="D113" s="5" t="s">
        <v>28</v>
      </c>
      <c r="E113" s="35" t="s">
        <v>60</v>
      </c>
      <c r="F113" s="36">
        <v>240</v>
      </c>
      <c r="G113" s="36">
        <v>17.170000000000002</v>
      </c>
      <c r="H113" s="36">
        <v>18.47</v>
      </c>
      <c r="I113" s="36">
        <v>45.26</v>
      </c>
      <c r="J113" s="36">
        <v>435.06</v>
      </c>
      <c r="K113" s="37">
        <v>406</v>
      </c>
      <c r="L113" s="36"/>
    </row>
    <row r="114" spans="1:12" ht="14.4" x14ac:dyDescent="0.3">
      <c r="A114" s="11"/>
      <c r="B114" s="12"/>
      <c r="C114" s="9"/>
      <c r="D114" s="5" t="s">
        <v>29</v>
      </c>
      <c r="E114" s="35"/>
      <c r="F114" s="36"/>
      <c r="G114" s="36"/>
      <c r="H114" s="36"/>
      <c r="I114" s="36"/>
      <c r="J114" s="36"/>
      <c r="K114" s="37"/>
      <c r="L114" s="36"/>
    </row>
    <row r="115" spans="1:12" ht="14.4" x14ac:dyDescent="0.3">
      <c r="A115" s="11"/>
      <c r="B115" s="12"/>
      <c r="C115" s="9"/>
      <c r="D115" s="5" t="s">
        <v>30</v>
      </c>
      <c r="E115" s="35" t="s">
        <v>59</v>
      </c>
      <c r="F115" s="36">
        <v>200</v>
      </c>
      <c r="G115" s="36">
        <v>0.32</v>
      </c>
      <c r="H115" s="36">
        <v>0.14000000000000001</v>
      </c>
      <c r="I115" s="36">
        <v>11.46</v>
      </c>
      <c r="J115" s="36">
        <v>48.32</v>
      </c>
      <c r="K115" s="37">
        <v>519</v>
      </c>
      <c r="L115" s="36"/>
    </row>
    <row r="116" spans="1:12" ht="14.4" x14ac:dyDescent="0.3">
      <c r="A116" s="11"/>
      <c r="B116" s="12"/>
      <c r="C116" s="9"/>
      <c r="D116" s="5" t="s">
        <v>31</v>
      </c>
      <c r="E116" s="35" t="s">
        <v>49</v>
      </c>
      <c r="F116" s="36">
        <v>30</v>
      </c>
      <c r="G116" s="36">
        <v>2.37</v>
      </c>
      <c r="H116" s="36">
        <v>0.3</v>
      </c>
      <c r="I116" s="36">
        <v>14.76</v>
      </c>
      <c r="J116" s="36">
        <v>70.5</v>
      </c>
      <c r="K116" s="37">
        <v>108</v>
      </c>
      <c r="L116" s="36"/>
    </row>
    <row r="117" spans="1:12" ht="14.4" x14ac:dyDescent="0.3">
      <c r="A117" s="11"/>
      <c r="B117" s="12"/>
      <c r="C117" s="9"/>
      <c r="D117" s="5" t="s">
        <v>32</v>
      </c>
      <c r="E117" s="35" t="s">
        <v>50</v>
      </c>
      <c r="F117" s="36">
        <v>30</v>
      </c>
      <c r="G117" s="36">
        <v>1.98</v>
      </c>
      <c r="H117" s="36">
        <v>0.36</v>
      </c>
      <c r="I117" s="36">
        <v>10.02</v>
      </c>
      <c r="J117" s="36">
        <v>52.2</v>
      </c>
      <c r="K117" s="37">
        <v>109</v>
      </c>
      <c r="L117" s="36"/>
    </row>
    <row r="118" spans="1:12" ht="14.4" x14ac:dyDescent="0.3">
      <c r="A118" s="11"/>
      <c r="B118" s="12"/>
      <c r="C118" s="9"/>
      <c r="D118" s="4"/>
      <c r="E118" s="35"/>
      <c r="F118" s="36"/>
      <c r="G118" s="36"/>
      <c r="H118" s="36"/>
      <c r="I118" s="36"/>
      <c r="J118" s="36"/>
      <c r="K118" s="37"/>
      <c r="L118" s="36"/>
    </row>
    <row r="119" spans="1:12" ht="14.4" x14ac:dyDescent="0.3">
      <c r="A119" s="11"/>
      <c r="B119" s="12"/>
      <c r="C119" s="9"/>
      <c r="D119" s="4"/>
      <c r="E119" s="35"/>
      <c r="F119" s="36"/>
      <c r="G119" s="36"/>
      <c r="H119" s="36"/>
      <c r="I119" s="36"/>
      <c r="J119" s="36"/>
      <c r="K119" s="37"/>
      <c r="L119" s="36"/>
    </row>
    <row r="120" spans="1:12" ht="14.4" x14ac:dyDescent="0.3">
      <c r="A120" s="13"/>
      <c r="B120" s="14"/>
      <c r="C120" s="6"/>
      <c r="D120" s="15" t="s">
        <v>33</v>
      </c>
      <c r="E120" s="7"/>
      <c r="F120" s="16">
        <f>SUM(F111:F119)</f>
        <v>700</v>
      </c>
      <c r="G120" s="16">
        <f t="shared" ref="G120:J120" si="21">SUM(G111:G119)</f>
        <v>25.780000000000005</v>
      </c>
      <c r="H120" s="16">
        <f t="shared" si="21"/>
        <v>25.75</v>
      </c>
      <c r="I120" s="16">
        <f t="shared" si="21"/>
        <v>97.38</v>
      </c>
      <c r="J120" s="16">
        <f t="shared" si="21"/>
        <v>759.2600000000001</v>
      </c>
      <c r="K120" s="22"/>
      <c r="L120" s="16">
        <f t="shared" ref="L120" si="22">SUM(L111:L119)</f>
        <v>0</v>
      </c>
    </row>
    <row r="121" spans="1:12" ht="14.4" x14ac:dyDescent="0.25">
      <c r="A121" s="30">
        <f>A104</f>
        <v>2</v>
      </c>
      <c r="B121" s="30">
        <f>B104</f>
        <v>2</v>
      </c>
      <c r="C121" s="40" t="s">
        <v>4</v>
      </c>
      <c r="D121" s="41"/>
      <c r="E121" s="28"/>
      <c r="F121" s="29">
        <f>F110+F120</f>
        <v>1200</v>
      </c>
      <c r="G121" s="29">
        <f t="shared" ref="G121" si="23">G110+G120</f>
        <v>48.620000000000005</v>
      </c>
      <c r="H121" s="29">
        <f t="shared" ref="H121" si="24">H110+H120</f>
        <v>46.620000000000005</v>
      </c>
      <c r="I121" s="29">
        <f t="shared" ref="I121" si="25">I110+I120</f>
        <v>182.32</v>
      </c>
      <c r="J121" s="29">
        <f t="shared" ref="J121:L121" si="26">J110+J120</f>
        <v>1426.7000000000003</v>
      </c>
      <c r="K121" s="29"/>
      <c r="L121" s="29">
        <f t="shared" si="26"/>
        <v>0</v>
      </c>
    </row>
    <row r="122" spans="1:12" ht="14.4" x14ac:dyDescent="0.3">
      <c r="A122" s="17">
        <v>2</v>
      </c>
      <c r="B122" s="18">
        <v>3</v>
      </c>
      <c r="C122" s="19" t="s">
        <v>20</v>
      </c>
      <c r="D122" s="3" t="s">
        <v>21</v>
      </c>
      <c r="E122" s="32" t="s">
        <v>71</v>
      </c>
      <c r="F122" s="33">
        <v>200</v>
      </c>
      <c r="G122" s="33">
        <v>7.82</v>
      </c>
      <c r="H122" s="33">
        <v>7.04</v>
      </c>
      <c r="I122" s="33">
        <v>40.6</v>
      </c>
      <c r="J122" s="33">
        <v>257.32</v>
      </c>
      <c r="K122" s="34">
        <v>250</v>
      </c>
      <c r="L122" s="33"/>
    </row>
    <row r="123" spans="1:12" ht="14.4" x14ac:dyDescent="0.3">
      <c r="A123" s="20"/>
      <c r="B123" s="12"/>
      <c r="C123" s="9"/>
      <c r="D123" s="4"/>
      <c r="E123" s="35"/>
      <c r="F123" s="36"/>
      <c r="G123" s="36"/>
      <c r="H123" s="36"/>
      <c r="I123" s="36"/>
      <c r="J123" s="36"/>
      <c r="K123" s="37"/>
      <c r="L123" s="36"/>
    </row>
    <row r="124" spans="1:12" ht="14.4" x14ac:dyDescent="0.3">
      <c r="A124" s="20"/>
      <c r="B124" s="12"/>
      <c r="C124" s="9"/>
      <c r="D124" s="5" t="s">
        <v>22</v>
      </c>
      <c r="E124" s="35" t="s">
        <v>41</v>
      </c>
      <c r="F124" s="36">
        <v>200</v>
      </c>
      <c r="G124" s="36">
        <v>0.26</v>
      </c>
      <c r="H124" s="36">
        <v>0</v>
      </c>
      <c r="I124" s="36">
        <v>7.24</v>
      </c>
      <c r="J124" s="36">
        <v>30.84</v>
      </c>
      <c r="K124" s="37">
        <v>494</v>
      </c>
      <c r="L124" s="36"/>
    </row>
    <row r="125" spans="1:12" ht="15.75" customHeight="1" x14ac:dyDescent="0.3">
      <c r="A125" s="20"/>
      <c r="B125" s="12"/>
      <c r="C125" s="9"/>
      <c r="D125" s="5" t="s">
        <v>23</v>
      </c>
      <c r="E125" s="35" t="s">
        <v>72</v>
      </c>
      <c r="F125" s="36">
        <v>100</v>
      </c>
      <c r="G125" s="36">
        <v>8.74</v>
      </c>
      <c r="H125" s="36">
        <v>5.65</v>
      </c>
      <c r="I125" s="36">
        <v>51.43</v>
      </c>
      <c r="J125" s="36">
        <v>313.97000000000003</v>
      </c>
      <c r="K125" s="37">
        <v>563</v>
      </c>
      <c r="L125" s="36"/>
    </row>
    <row r="126" spans="1:12" ht="14.4" x14ac:dyDescent="0.3">
      <c r="A126" s="20"/>
      <c r="B126" s="12"/>
      <c r="C126" s="9"/>
      <c r="D126" s="5" t="s">
        <v>24</v>
      </c>
      <c r="E126" s="35"/>
      <c r="F126" s="36"/>
      <c r="G126" s="36"/>
      <c r="H126" s="36"/>
      <c r="I126" s="36"/>
      <c r="J126" s="36"/>
      <c r="K126" s="37"/>
      <c r="L126" s="36"/>
    </row>
    <row r="127" spans="1:12" ht="14.4" x14ac:dyDescent="0.3">
      <c r="A127" s="20"/>
      <c r="B127" s="12"/>
      <c r="C127" s="9"/>
      <c r="D127" s="4"/>
      <c r="E127" s="35"/>
      <c r="F127" s="36"/>
      <c r="G127" s="36"/>
      <c r="H127" s="36"/>
      <c r="I127" s="36"/>
      <c r="J127" s="36"/>
      <c r="K127" s="37"/>
      <c r="L127" s="36"/>
    </row>
    <row r="128" spans="1:12" ht="14.4" x14ac:dyDescent="0.3">
      <c r="A128" s="20"/>
      <c r="B128" s="12"/>
      <c r="C128" s="9"/>
      <c r="D128" s="4"/>
      <c r="E128" s="35"/>
      <c r="F128" s="36"/>
      <c r="G128" s="36"/>
      <c r="H128" s="36"/>
      <c r="I128" s="36"/>
      <c r="J128" s="36"/>
      <c r="K128" s="37"/>
      <c r="L128" s="36"/>
    </row>
    <row r="129" spans="1:12" ht="14.4" x14ac:dyDescent="0.3">
      <c r="A129" s="21"/>
      <c r="B129" s="14"/>
      <c r="C129" s="6"/>
      <c r="D129" s="15" t="s">
        <v>33</v>
      </c>
      <c r="E129" s="7"/>
      <c r="F129" s="16">
        <f>SUM(F122:F128)</f>
        <v>500</v>
      </c>
      <c r="G129" s="16">
        <f t="shared" ref="G129:J129" si="27">SUM(G122:G128)</f>
        <v>16.82</v>
      </c>
      <c r="H129" s="16">
        <f t="shared" si="27"/>
        <v>12.690000000000001</v>
      </c>
      <c r="I129" s="16">
        <f t="shared" si="27"/>
        <v>99.27000000000001</v>
      </c>
      <c r="J129" s="16">
        <f t="shared" si="27"/>
        <v>602.13</v>
      </c>
      <c r="K129" s="22"/>
      <c r="L129" s="16">
        <f t="shared" ref="L129" si="28">SUM(L122:L128)</f>
        <v>0</v>
      </c>
    </row>
    <row r="130" spans="1:12" ht="14.4" x14ac:dyDescent="0.3">
      <c r="A130" s="23">
        <f>A122</f>
        <v>2</v>
      </c>
      <c r="B130" s="10">
        <f>B122</f>
        <v>3</v>
      </c>
      <c r="C130" s="8" t="s">
        <v>25</v>
      </c>
      <c r="D130" s="5" t="s">
        <v>26</v>
      </c>
      <c r="E130" s="35"/>
      <c r="F130" s="36"/>
      <c r="G130" s="36"/>
      <c r="H130" s="36"/>
      <c r="I130" s="36"/>
      <c r="J130" s="36"/>
      <c r="K130" s="37"/>
      <c r="L130" s="36"/>
    </row>
    <row r="131" spans="1:12" ht="14.4" x14ac:dyDescent="0.3">
      <c r="A131" s="20"/>
      <c r="B131" s="12"/>
      <c r="C131" s="9"/>
      <c r="D131" s="5" t="s">
        <v>27</v>
      </c>
      <c r="E131" s="35" t="s">
        <v>73</v>
      </c>
      <c r="F131" s="36">
        <v>200</v>
      </c>
      <c r="G131" s="36">
        <v>4.5</v>
      </c>
      <c r="H131" s="36">
        <v>4.54</v>
      </c>
      <c r="I131" s="36">
        <v>17.28</v>
      </c>
      <c r="J131" s="36">
        <v>128.22</v>
      </c>
      <c r="K131" s="37" t="s">
        <v>74</v>
      </c>
      <c r="L131" s="36"/>
    </row>
    <row r="132" spans="1:12" ht="14.4" x14ac:dyDescent="0.3">
      <c r="A132" s="20"/>
      <c r="B132" s="12"/>
      <c r="C132" s="9"/>
      <c r="D132" s="5" t="s">
        <v>28</v>
      </c>
      <c r="E132" s="35" t="s">
        <v>75</v>
      </c>
      <c r="F132" s="36">
        <v>90</v>
      </c>
      <c r="G132" s="36">
        <v>11.2</v>
      </c>
      <c r="H132" s="36">
        <v>7.05</v>
      </c>
      <c r="I132" s="36">
        <v>10.88</v>
      </c>
      <c r="J132" s="36">
        <v>134.69999999999999</v>
      </c>
      <c r="K132" s="37" t="s">
        <v>76</v>
      </c>
      <c r="L132" s="36"/>
    </row>
    <row r="133" spans="1:12" ht="14.4" x14ac:dyDescent="0.3">
      <c r="A133" s="20"/>
      <c r="B133" s="12"/>
      <c r="C133" s="9"/>
      <c r="D133" s="5" t="s">
        <v>29</v>
      </c>
      <c r="E133" s="35" t="s">
        <v>53</v>
      </c>
      <c r="F133" s="36">
        <v>150</v>
      </c>
      <c r="G133" s="36">
        <v>3.47</v>
      </c>
      <c r="H133" s="36">
        <v>9.73</v>
      </c>
      <c r="I133" s="36">
        <v>42.23</v>
      </c>
      <c r="J133" s="36">
        <v>198.21</v>
      </c>
      <c r="K133" s="37" t="s">
        <v>55</v>
      </c>
      <c r="L133" s="36"/>
    </row>
    <row r="134" spans="1:12" ht="14.4" x14ac:dyDescent="0.3">
      <c r="A134" s="20"/>
      <c r="B134" s="12"/>
      <c r="C134" s="9"/>
      <c r="D134" s="5" t="s">
        <v>30</v>
      </c>
      <c r="E134" s="35" t="s">
        <v>54</v>
      </c>
      <c r="F134" s="36">
        <v>200</v>
      </c>
      <c r="G134" s="36">
        <v>1.92</v>
      </c>
      <c r="H134" s="36">
        <v>0.12</v>
      </c>
      <c r="I134" s="36">
        <v>25.86</v>
      </c>
      <c r="J134" s="36">
        <v>112.36</v>
      </c>
      <c r="K134" s="37" t="s">
        <v>56</v>
      </c>
      <c r="L134" s="36"/>
    </row>
    <row r="135" spans="1:12" ht="14.4" x14ac:dyDescent="0.3">
      <c r="A135" s="20"/>
      <c r="B135" s="12"/>
      <c r="C135" s="9"/>
      <c r="D135" s="5" t="s">
        <v>31</v>
      </c>
      <c r="E135" s="35" t="s">
        <v>49</v>
      </c>
      <c r="F135" s="36">
        <v>30</v>
      </c>
      <c r="G135" s="36">
        <v>2.37</v>
      </c>
      <c r="H135" s="36">
        <v>0.3</v>
      </c>
      <c r="I135" s="36">
        <v>14.76</v>
      </c>
      <c r="J135" s="36">
        <v>70.5</v>
      </c>
      <c r="K135" s="37">
        <v>108</v>
      </c>
      <c r="L135" s="36"/>
    </row>
    <row r="136" spans="1:12" ht="14.4" x14ac:dyDescent="0.3">
      <c r="A136" s="20"/>
      <c r="B136" s="12"/>
      <c r="C136" s="9"/>
      <c r="D136" s="5" t="s">
        <v>32</v>
      </c>
      <c r="E136" s="35" t="s">
        <v>50</v>
      </c>
      <c r="F136" s="36">
        <v>30</v>
      </c>
      <c r="G136" s="36">
        <v>1.98</v>
      </c>
      <c r="H136" s="36">
        <v>0.36</v>
      </c>
      <c r="I136" s="36">
        <v>10.02</v>
      </c>
      <c r="J136" s="36">
        <v>52.2</v>
      </c>
      <c r="K136" s="37">
        <v>109</v>
      </c>
      <c r="L136" s="36"/>
    </row>
    <row r="137" spans="1:12" ht="14.4" x14ac:dyDescent="0.3">
      <c r="A137" s="20"/>
      <c r="B137" s="12"/>
      <c r="C137" s="9"/>
      <c r="D137" s="4"/>
      <c r="E137" s="35"/>
      <c r="F137" s="36"/>
      <c r="G137" s="36"/>
      <c r="H137" s="36"/>
      <c r="I137" s="36"/>
      <c r="J137" s="36"/>
      <c r="K137" s="37"/>
      <c r="L137" s="36"/>
    </row>
    <row r="138" spans="1:12" ht="14.4" x14ac:dyDescent="0.3">
      <c r="A138" s="20"/>
      <c r="B138" s="12"/>
      <c r="C138" s="9"/>
      <c r="D138" s="4"/>
      <c r="E138" s="35"/>
      <c r="F138" s="36"/>
      <c r="G138" s="36"/>
      <c r="H138" s="36"/>
      <c r="I138" s="36"/>
      <c r="J138" s="36"/>
      <c r="K138" s="37"/>
      <c r="L138" s="36"/>
    </row>
    <row r="139" spans="1:12" ht="14.4" x14ac:dyDescent="0.3">
      <c r="A139" s="21"/>
      <c r="B139" s="14"/>
      <c r="C139" s="6"/>
      <c r="D139" s="15" t="s">
        <v>33</v>
      </c>
      <c r="E139" s="7"/>
      <c r="F139" s="16">
        <f>SUM(F130:F138)</f>
        <v>700</v>
      </c>
      <c r="G139" s="16">
        <f t="shared" ref="G139:J139" si="29">SUM(G130:G138)</f>
        <v>25.439999999999998</v>
      </c>
      <c r="H139" s="16">
        <f t="shared" si="29"/>
        <v>22.1</v>
      </c>
      <c r="I139" s="16">
        <f t="shared" si="29"/>
        <v>121.03</v>
      </c>
      <c r="J139" s="16">
        <f t="shared" si="29"/>
        <v>696.19</v>
      </c>
      <c r="K139" s="22"/>
      <c r="L139" s="16">
        <f t="shared" ref="L139" si="30">SUM(L130:L138)</f>
        <v>0</v>
      </c>
    </row>
    <row r="140" spans="1:12" ht="14.4" x14ac:dyDescent="0.25">
      <c r="A140" s="26">
        <f>A122</f>
        <v>2</v>
      </c>
      <c r="B140" s="27">
        <f>B122</f>
        <v>3</v>
      </c>
      <c r="C140" s="40" t="s">
        <v>4</v>
      </c>
      <c r="D140" s="41"/>
      <c r="E140" s="28"/>
      <c r="F140" s="29">
        <f>F129+F139</f>
        <v>1200</v>
      </c>
      <c r="G140" s="29">
        <f t="shared" ref="G140" si="31">G129+G139</f>
        <v>42.26</v>
      </c>
      <c r="H140" s="29">
        <f t="shared" ref="H140" si="32">H129+H139</f>
        <v>34.790000000000006</v>
      </c>
      <c r="I140" s="29">
        <f t="shared" ref="I140" si="33">I129+I139</f>
        <v>220.3</v>
      </c>
      <c r="J140" s="29">
        <f t="shared" ref="J140:L140" si="34">J129+J139</f>
        <v>1298.3200000000002</v>
      </c>
      <c r="K140" s="29"/>
      <c r="L140" s="29">
        <f t="shared" si="34"/>
        <v>0</v>
      </c>
    </row>
    <row r="141" spans="1:12" ht="14.4" x14ac:dyDescent="0.3">
      <c r="A141" s="17">
        <v>2</v>
      </c>
      <c r="B141" s="18">
        <v>4</v>
      </c>
      <c r="C141" s="19" t="s">
        <v>20</v>
      </c>
      <c r="D141" s="3" t="s">
        <v>21</v>
      </c>
      <c r="E141" s="32" t="s">
        <v>77</v>
      </c>
      <c r="F141" s="33">
        <v>200</v>
      </c>
      <c r="G141" s="33">
        <v>7.16</v>
      </c>
      <c r="H141" s="33">
        <v>9.4</v>
      </c>
      <c r="I141" s="33">
        <v>28.8</v>
      </c>
      <c r="J141" s="33">
        <v>291.89999999999998</v>
      </c>
      <c r="K141" s="34">
        <v>266</v>
      </c>
      <c r="L141" s="33"/>
    </row>
    <row r="142" spans="1:12" ht="14.4" x14ac:dyDescent="0.3">
      <c r="A142" s="20"/>
      <c r="B142" s="12"/>
      <c r="C142" s="9"/>
      <c r="D142" s="4"/>
      <c r="E142" s="35"/>
      <c r="F142" s="36"/>
      <c r="G142" s="36"/>
      <c r="H142" s="36"/>
      <c r="I142" s="36"/>
      <c r="J142" s="36"/>
      <c r="K142" s="37"/>
      <c r="L142" s="36"/>
    </row>
    <row r="143" spans="1:12" ht="14.4" x14ac:dyDescent="0.3">
      <c r="A143" s="20"/>
      <c r="B143" s="12"/>
      <c r="C143" s="9"/>
      <c r="D143" s="5" t="s">
        <v>22</v>
      </c>
      <c r="E143" s="35" t="s">
        <v>41</v>
      </c>
      <c r="F143" s="36">
        <v>200</v>
      </c>
      <c r="G143" s="36">
        <v>0.26</v>
      </c>
      <c r="H143" s="36">
        <v>0</v>
      </c>
      <c r="I143" s="36">
        <v>7.24</v>
      </c>
      <c r="J143" s="36">
        <v>30.84</v>
      </c>
      <c r="K143" s="37">
        <v>494</v>
      </c>
      <c r="L143" s="36"/>
    </row>
    <row r="144" spans="1:12" ht="14.4" x14ac:dyDescent="0.3">
      <c r="A144" s="20"/>
      <c r="B144" s="12"/>
      <c r="C144" s="9"/>
      <c r="D144" s="5" t="s">
        <v>23</v>
      </c>
      <c r="E144" s="35" t="s">
        <v>57</v>
      </c>
      <c r="F144" s="36">
        <v>100</v>
      </c>
      <c r="G144" s="36">
        <v>7.63</v>
      </c>
      <c r="H144" s="36">
        <v>3.47</v>
      </c>
      <c r="I144" s="36">
        <v>54</v>
      </c>
      <c r="J144" s="36">
        <v>276.37</v>
      </c>
      <c r="K144" s="37">
        <v>574</v>
      </c>
      <c r="L144" s="36"/>
    </row>
    <row r="145" spans="1:12" ht="14.4" x14ac:dyDescent="0.3">
      <c r="A145" s="20"/>
      <c r="B145" s="12"/>
      <c r="C145" s="9"/>
      <c r="D145" s="5" t="s">
        <v>24</v>
      </c>
      <c r="E145" s="35"/>
      <c r="F145" s="36"/>
      <c r="G145" s="36"/>
      <c r="H145" s="36"/>
      <c r="I145" s="36"/>
      <c r="J145" s="36"/>
      <c r="K145" s="37"/>
      <c r="L145" s="36"/>
    </row>
    <row r="146" spans="1:12" ht="14.4" x14ac:dyDescent="0.3">
      <c r="A146" s="20"/>
      <c r="B146" s="12"/>
      <c r="C146" s="9"/>
      <c r="D146" s="4"/>
      <c r="E146" s="35"/>
      <c r="F146" s="36"/>
      <c r="G146" s="36"/>
      <c r="H146" s="36"/>
      <c r="I146" s="36"/>
      <c r="J146" s="36"/>
      <c r="K146" s="37"/>
      <c r="L146" s="36"/>
    </row>
    <row r="147" spans="1:12" ht="14.4" x14ac:dyDescent="0.3">
      <c r="A147" s="20"/>
      <c r="B147" s="12"/>
      <c r="C147" s="9"/>
      <c r="D147" s="4"/>
      <c r="E147" s="35"/>
      <c r="F147" s="36"/>
      <c r="G147" s="36"/>
      <c r="H147" s="36"/>
      <c r="I147" s="36"/>
      <c r="J147" s="36"/>
      <c r="K147" s="37"/>
      <c r="L147" s="36"/>
    </row>
    <row r="148" spans="1:12" ht="14.4" x14ac:dyDescent="0.3">
      <c r="A148" s="21"/>
      <c r="B148" s="14"/>
      <c r="C148" s="6"/>
      <c r="D148" s="15" t="s">
        <v>33</v>
      </c>
      <c r="E148" s="7"/>
      <c r="F148" s="16">
        <f>SUM(F141:F147)</f>
        <v>500</v>
      </c>
      <c r="G148" s="16">
        <f t="shared" ref="G148:J148" si="35">SUM(G141:G147)</f>
        <v>15.05</v>
      </c>
      <c r="H148" s="16">
        <f t="shared" si="35"/>
        <v>12.870000000000001</v>
      </c>
      <c r="I148" s="16">
        <f t="shared" si="35"/>
        <v>90.039999999999992</v>
      </c>
      <c r="J148" s="16">
        <f t="shared" si="35"/>
        <v>599.1099999999999</v>
      </c>
      <c r="K148" s="22"/>
      <c r="L148" s="16">
        <f t="shared" ref="L148" si="36">SUM(L141:L147)</f>
        <v>0</v>
      </c>
    </row>
    <row r="149" spans="1:12" ht="14.4" x14ac:dyDescent="0.3">
      <c r="A149" s="23">
        <f>A141</f>
        <v>2</v>
      </c>
      <c r="B149" s="10">
        <f>B141</f>
        <v>4</v>
      </c>
      <c r="C149" s="8" t="s">
        <v>25</v>
      </c>
      <c r="D149" s="5" t="s">
        <v>26</v>
      </c>
      <c r="E149" s="35"/>
      <c r="F149" s="36"/>
      <c r="G149" s="36"/>
      <c r="H149" s="36"/>
      <c r="I149" s="36"/>
      <c r="J149" s="36"/>
      <c r="K149" s="37"/>
      <c r="L149" s="36"/>
    </row>
    <row r="150" spans="1:12" ht="14.4" x14ac:dyDescent="0.3">
      <c r="A150" s="20"/>
      <c r="B150" s="12"/>
      <c r="C150" s="9"/>
      <c r="D150" s="5" t="s">
        <v>27</v>
      </c>
      <c r="E150" s="35" t="s">
        <v>62</v>
      </c>
      <c r="F150" s="36">
        <v>200</v>
      </c>
      <c r="G150" s="36">
        <v>2.2400000000000002</v>
      </c>
      <c r="H150" s="36">
        <v>4.22</v>
      </c>
      <c r="I150" s="36">
        <v>17.399999999999999</v>
      </c>
      <c r="J150" s="36">
        <v>107.26</v>
      </c>
      <c r="K150" s="37" t="s">
        <v>63</v>
      </c>
      <c r="L150" s="36"/>
    </row>
    <row r="151" spans="1:12" ht="14.4" x14ac:dyDescent="0.3">
      <c r="A151" s="20"/>
      <c r="B151" s="12"/>
      <c r="C151" s="9"/>
      <c r="D151" s="5" t="s">
        <v>28</v>
      </c>
      <c r="E151" s="35" t="s">
        <v>78</v>
      </c>
      <c r="F151" s="36">
        <v>100</v>
      </c>
      <c r="G151" s="36">
        <v>10.28</v>
      </c>
      <c r="H151" s="36">
        <v>10.48</v>
      </c>
      <c r="I151" s="36">
        <v>8.2799999999999994</v>
      </c>
      <c r="J151" s="36">
        <v>178.28</v>
      </c>
      <c r="K151" s="37" t="s">
        <v>79</v>
      </c>
      <c r="L151" s="36"/>
    </row>
    <row r="152" spans="1:12" ht="14.4" x14ac:dyDescent="0.3">
      <c r="A152" s="20"/>
      <c r="B152" s="12"/>
      <c r="C152" s="9"/>
      <c r="D152" s="5" t="s">
        <v>29</v>
      </c>
      <c r="E152" s="35" t="s">
        <v>80</v>
      </c>
      <c r="F152" s="36">
        <v>150</v>
      </c>
      <c r="G152" s="36">
        <v>7.61</v>
      </c>
      <c r="H152" s="36">
        <v>8.42</v>
      </c>
      <c r="I152" s="36">
        <v>47.02</v>
      </c>
      <c r="J152" s="36">
        <v>248.52</v>
      </c>
      <c r="K152" s="37">
        <v>243</v>
      </c>
      <c r="L152" s="36"/>
    </row>
    <row r="153" spans="1:12" ht="14.4" x14ac:dyDescent="0.3">
      <c r="A153" s="20"/>
      <c r="B153" s="12"/>
      <c r="C153" s="9"/>
      <c r="D153" s="5" t="s">
        <v>30</v>
      </c>
      <c r="E153" s="35" t="s">
        <v>48</v>
      </c>
      <c r="F153" s="36">
        <v>200</v>
      </c>
      <c r="G153" s="36">
        <v>0.08</v>
      </c>
      <c r="H153" s="36">
        <v>0</v>
      </c>
      <c r="I153" s="36">
        <v>10.62</v>
      </c>
      <c r="J153" s="36">
        <v>40.44</v>
      </c>
      <c r="K153" s="37">
        <v>508</v>
      </c>
      <c r="L153" s="36"/>
    </row>
    <row r="154" spans="1:12" ht="14.4" x14ac:dyDescent="0.3">
      <c r="A154" s="20"/>
      <c r="B154" s="12"/>
      <c r="C154" s="9"/>
      <c r="D154" s="5" t="s">
        <v>31</v>
      </c>
      <c r="E154" s="35" t="s">
        <v>49</v>
      </c>
      <c r="F154" s="36">
        <v>30</v>
      </c>
      <c r="G154" s="36">
        <v>2.37</v>
      </c>
      <c r="H154" s="36">
        <v>0.3</v>
      </c>
      <c r="I154" s="36">
        <v>14.76</v>
      </c>
      <c r="J154" s="36">
        <v>70.5</v>
      </c>
      <c r="K154" s="37">
        <v>108</v>
      </c>
      <c r="L154" s="36"/>
    </row>
    <row r="155" spans="1:12" ht="14.4" x14ac:dyDescent="0.3">
      <c r="A155" s="20"/>
      <c r="B155" s="12"/>
      <c r="C155" s="9"/>
      <c r="D155" s="5" t="s">
        <v>32</v>
      </c>
      <c r="E155" s="35" t="s">
        <v>50</v>
      </c>
      <c r="F155" s="36">
        <v>30</v>
      </c>
      <c r="G155" s="36">
        <v>1.98</v>
      </c>
      <c r="H155" s="36">
        <v>0.36</v>
      </c>
      <c r="I155" s="36">
        <v>10.02</v>
      </c>
      <c r="J155" s="36">
        <v>52.2</v>
      </c>
      <c r="K155" s="37">
        <v>109</v>
      </c>
      <c r="L155" s="36"/>
    </row>
    <row r="156" spans="1:12" ht="14.4" x14ac:dyDescent="0.3">
      <c r="A156" s="20"/>
      <c r="B156" s="12"/>
      <c r="C156" s="9"/>
      <c r="D156" s="4"/>
      <c r="E156" s="35"/>
      <c r="F156" s="36"/>
      <c r="G156" s="36"/>
      <c r="H156" s="36"/>
      <c r="I156" s="36"/>
      <c r="J156" s="36"/>
      <c r="K156" s="37"/>
      <c r="L156" s="36"/>
    </row>
    <row r="157" spans="1:12" ht="14.4" x14ac:dyDescent="0.3">
      <c r="A157" s="20"/>
      <c r="B157" s="12"/>
      <c r="C157" s="9"/>
      <c r="D157" s="4"/>
      <c r="E157" s="35"/>
      <c r="F157" s="36"/>
      <c r="G157" s="36"/>
      <c r="H157" s="36"/>
      <c r="I157" s="36"/>
      <c r="J157" s="36"/>
      <c r="K157" s="37"/>
      <c r="L157" s="36"/>
    </row>
    <row r="158" spans="1:12" ht="14.4" x14ac:dyDescent="0.3">
      <c r="A158" s="21"/>
      <c r="B158" s="14"/>
      <c r="C158" s="6"/>
      <c r="D158" s="15" t="s">
        <v>33</v>
      </c>
      <c r="E158" s="7"/>
      <c r="F158" s="16">
        <f>SUM(F149:F157)</f>
        <v>710</v>
      </c>
      <c r="G158" s="16">
        <f t="shared" ref="G158:J158" si="37">SUM(G149:G157)</f>
        <v>24.56</v>
      </c>
      <c r="H158" s="16">
        <f t="shared" si="37"/>
        <v>23.779999999999998</v>
      </c>
      <c r="I158" s="16">
        <f t="shared" si="37"/>
        <v>108.10000000000001</v>
      </c>
      <c r="J158" s="16">
        <f t="shared" si="37"/>
        <v>697.2</v>
      </c>
      <c r="K158" s="22"/>
      <c r="L158" s="16">
        <f t="shared" ref="L158" si="38">SUM(L149:L157)</f>
        <v>0</v>
      </c>
    </row>
    <row r="159" spans="1:12" ht="14.4" x14ac:dyDescent="0.25">
      <c r="A159" s="26">
        <f>A141</f>
        <v>2</v>
      </c>
      <c r="B159" s="27">
        <f>B141</f>
        <v>4</v>
      </c>
      <c r="C159" s="40" t="s">
        <v>4</v>
      </c>
      <c r="D159" s="41"/>
      <c r="E159" s="28"/>
      <c r="F159" s="29">
        <f>F148+F158</f>
        <v>1210</v>
      </c>
      <c r="G159" s="29">
        <f t="shared" ref="G159" si="39">G148+G158</f>
        <v>39.61</v>
      </c>
      <c r="H159" s="29">
        <f t="shared" ref="H159" si="40">H148+H158</f>
        <v>36.65</v>
      </c>
      <c r="I159" s="29">
        <f t="shared" ref="I159" si="41">I148+I158</f>
        <v>198.14</v>
      </c>
      <c r="J159" s="29">
        <f t="shared" ref="J159:L159" si="42">J148+J158</f>
        <v>1296.31</v>
      </c>
      <c r="K159" s="29"/>
      <c r="L159" s="29">
        <f t="shared" si="42"/>
        <v>0</v>
      </c>
    </row>
    <row r="160" spans="1:12" ht="26.4" x14ac:dyDescent="0.3">
      <c r="A160" s="17">
        <v>2</v>
      </c>
      <c r="B160" s="18">
        <v>5</v>
      </c>
      <c r="C160" s="19" t="s">
        <v>20</v>
      </c>
      <c r="D160" s="3" t="s">
        <v>21</v>
      </c>
      <c r="E160" s="32" t="s">
        <v>81</v>
      </c>
      <c r="F160" s="33">
        <v>200</v>
      </c>
      <c r="G160" s="33">
        <v>13.7</v>
      </c>
      <c r="H160" s="33">
        <v>12.64</v>
      </c>
      <c r="I160" s="33">
        <v>50.68</v>
      </c>
      <c r="J160" s="33">
        <v>374.54</v>
      </c>
      <c r="K160" s="34">
        <v>296</v>
      </c>
      <c r="L160" s="33"/>
    </row>
    <row r="161" spans="1:12" ht="14.4" x14ac:dyDescent="0.3">
      <c r="A161" s="20"/>
      <c r="B161" s="12"/>
      <c r="C161" s="9"/>
      <c r="D161" s="5" t="s">
        <v>22</v>
      </c>
      <c r="E161" s="35" t="s">
        <v>61</v>
      </c>
      <c r="F161" s="36">
        <v>200</v>
      </c>
      <c r="G161" s="36">
        <v>4.22</v>
      </c>
      <c r="H161" s="36">
        <v>3.26</v>
      </c>
      <c r="I161" s="36">
        <v>22.48</v>
      </c>
      <c r="J161" s="36">
        <v>136</v>
      </c>
      <c r="K161" s="37">
        <v>379</v>
      </c>
      <c r="L161" s="36"/>
    </row>
    <row r="162" spans="1:12" ht="14.4" x14ac:dyDescent="0.3">
      <c r="A162" s="20"/>
      <c r="B162" s="12"/>
      <c r="C162" s="9"/>
      <c r="D162" s="5" t="s">
        <v>24</v>
      </c>
      <c r="E162" s="35" t="s">
        <v>52</v>
      </c>
      <c r="F162" s="36">
        <v>100</v>
      </c>
      <c r="G162" s="36">
        <v>0.4</v>
      </c>
      <c r="H162" s="36">
        <v>0.4</v>
      </c>
      <c r="I162" s="36">
        <v>9.8000000000000007</v>
      </c>
      <c r="J162" s="36">
        <v>47</v>
      </c>
      <c r="K162" s="37">
        <v>112</v>
      </c>
      <c r="L162" s="36"/>
    </row>
    <row r="163" spans="1:12" ht="14.4" x14ac:dyDescent="0.3">
      <c r="A163" s="20"/>
      <c r="B163" s="12"/>
      <c r="C163" s="9"/>
      <c r="D163" s="4"/>
      <c r="E163" s="35"/>
      <c r="F163" s="36"/>
      <c r="G163" s="36"/>
      <c r="H163" s="36"/>
      <c r="I163" s="36"/>
      <c r="J163" s="36"/>
      <c r="K163" s="37"/>
      <c r="L163" s="36"/>
    </row>
    <row r="164" spans="1:12" ht="14.4" x14ac:dyDescent="0.3">
      <c r="A164" s="20"/>
      <c r="B164" s="12"/>
      <c r="C164" s="9"/>
      <c r="D164" s="4"/>
      <c r="E164" s="35"/>
      <c r="F164" s="36"/>
      <c r="G164" s="36"/>
      <c r="H164" s="36"/>
      <c r="I164" s="36"/>
      <c r="J164" s="36"/>
      <c r="K164" s="37"/>
      <c r="L164" s="36"/>
    </row>
    <row r="165" spans="1:12" ht="15.75" customHeight="1" x14ac:dyDescent="0.3">
      <c r="A165" s="21"/>
      <c r="B165" s="14"/>
      <c r="C165" s="6"/>
      <c r="D165" s="15" t="s">
        <v>33</v>
      </c>
      <c r="E165" s="7"/>
      <c r="F165" s="16">
        <f>SUM(F160:F164)</f>
        <v>500</v>
      </c>
      <c r="G165" s="16">
        <f>SUM(G160:G164)</f>
        <v>18.319999999999997</v>
      </c>
      <c r="H165" s="16">
        <f>SUM(H160:H164)</f>
        <v>16.3</v>
      </c>
      <c r="I165" s="16">
        <f>SUM(I160:I164)</f>
        <v>82.96</v>
      </c>
      <c r="J165" s="16">
        <f>SUM(J160:J164)</f>
        <v>557.54</v>
      </c>
      <c r="K165" s="22"/>
      <c r="L165" s="16">
        <f>SUM(L160:L164)</f>
        <v>0</v>
      </c>
    </row>
    <row r="166" spans="1:12" ht="14.4" x14ac:dyDescent="0.3">
      <c r="A166" s="23">
        <f>A160</f>
        <v>2</v>
      </c>
      <c r="B166" s="10">
        <f>B160</f>
        <v>5</v>
      </c>
      <c r="C166" s="8" t="s">
        <v>25</v>
      </c>
      <c r="D166" s="5" t="s">
        <v>26</v>
      </c>
      <c r="E166" s="35"/>
      <c r="F166" s="36"/>
      <c r="G166" s="36"/>
      <c r="H166" s="36"/>
      <c r="I166" s="36"/>
      <c r="J166" s="36"/>
      <c r="K166" s="37"/>
      <c r="L166" s="36"/>
    </row>
    <row r="167" spans="1:12" ht="14.4" x14ac:dyDescent="0.3">
      <c r="A167" s="20"/>
      <c r="B167" s="12"/>
      <c r="C167" s="9"/>
      <c r="D167" s="5" t="s">
        <v>27</v>
      </c>
      <c r="E167" s="35" t="s">
        <v>44</v>
      </c>
      <c r="F167" s="36">
        <v>200</v>
      </c>
      <c r="G167" s="36">
        <v>2.46</v>
      </c>
      <c r="H167" s="36">
        <v>7.36</v>
      </c>
      <c r="I167" s="36">
        <v>13.94</v>
      </c>
      <c r="J167" s="36">
        <v>155.46</v>
      </c>
      <c r="K167" s="37" t="s">
        <v>45</v>
      </c>
      <c r="L167" s="36"/>
    </row>
    <row r="168" spans="1:12" ht="14.4" x14ac:dyDescent="0.3">
      <c r="A168" s="20"/>
      <c r="B168" s="12"/>
      <c r="C168" s="9"/>
      <c r="D168" s="5" t="s">
        <v>28</v>
      </c>
      <c r="E168" s="35" t="s">
        <v>82</v>
      </c>
      <c r="F168" s="36">
        <v>250</v>
      </c>
      <c r="G168" s="36">
        <v>21.4</v>
      </c>
      <c r="H168" s="36">
        <v>24.8</v>
      </c>
      <c r="I168" s="36">
        <v>42.23</v>
      </c>
      <c r="J168" s="36">
        <v>446</v>
      </c>
      <c r="K168" s="37">
        <v>407</v>
      </c>
      <c r="L168" s="36"/>
    </row>
    <row r="169" spans="1:12" ht="14.4" x14ac:dyDescent="0.3">
      <c r="A169" s="20"/>
      <c r="B169" s="12"/>
      <c r="C169" s="9"/>
      <c r="D169" s="5" t="s">
        <v>29</v>
      </c>
      <c r="E169" s="35"/>
      <c r="F169" s="36"/>
      <c r="G169" s="36"/>
      <c r="H169" s="36"/>
      <c r="I169" s="36"/>
      <c r="J169" s="36"/>
      <c r="K169" s="37"/>
      <c r="L169" s="36"/>
    </row>
    <row r="170" spans="1:12" ht="14.4" x14ac:dyDescent="0.3">
      <c r="A170" s="20"/>
      <c r="B170" s="12"/>
      <c r="C170" s="9"/>
      <c r="D170" s="5" t="s">
        <v>30</v>
      </c>
      <c r="E170" s="35" t="s">
        <v>51</v>
      </c>
      <c r="F170" s="36">
        <v>200</v>
      </c>
      <c r="G170" s="36">
        <v>0.2</v>
      </c>
      <c r="H170" s="36">
        <v>0</v>
      </c>
      <c r="I170" s="36">
        <v>7.02</v>
      </c>
      <c r="J170" s="36">
        <v>28.46</v>
      </c>
      <c r="K170" s="37">
        <v>493</v>
      </c>
      <c r="L170" s="36"/>
    </row>
    <row r="171" spans="1:12" ht="14.4" x14ac:dyDescent="0.3">
      <c r="A171" s="20"/>
      <c r="B171" s="12"/>
      <c r="C171" s="9"/>
      <c r="D171" s="5" t="s">
        <v>31</v>
      </c>
      <c r="E171" s="35" t="s">
        <v>49</v>
      </c>
      <c r="F171" s="36">
        <v>30</v>
      </c>
      <c r="G171" s="36">
        <v>2.37</v>
      </c>
      <c r="H171" s="36">
        <v>0.3</v>
      </c>
      <c r="I171" s="36">
        <v>14.76</v>
      </c>
      <c r="J171" s="36">
        <v>70.5</v>
      </c>
      <c r="K171" s="37">
        <v>108</v>
      </c>
      <c r="L171" s="36"/>
    </row>
    <row r="172" spans="1:12" ht="14.4" x14ac:dyDescent="0.3">
      <c r="A172" s="20"/>
      <c r="B172" s="12"/>
      <c r="C172" s="9"/>
      <c r="D172" s="5" t="s">
        <v>32</v>
      </c>
      <c r="E172" s="35" t="s">
        <v>50</v>
      </c>
      <c r="F172" s="36">
        <v>30</v>
      </c>
      <c r="G172" s="36">
        <v>1.98</v>
      </c>
      <c r="H172" s="36">
        <v>0.36</v>
      </c>
      <c r="I172" s="36">
        <v>10.02</v>
      </c>
      <c r="J172" s="36">
        <v>52.2</v>
      </c>
      <c r="K172" s="37">
        <v>109</v>
      </c>
      <c r="L172" s="36"/>
    </row>
    <row r="173" spans="1:12" ht="14.4" x14ac:dyDescent="0.3">
      <c r="A173" s="20"/>
      <c r="B173" s="12"/>
      <c r="C173" s="9"/>
      <c r="D173" s="4"/>
      <c r="E173" s="35"/>
      <c r="F173" s="36"/>
      <c r="G173" s="36"/>
      <c r="H173" s="36"/>
      <c r="I173" s="36"/>
      <c r="J173" s="36"/>
      <c r="K173" s="37"/>
      <c r="L173" s="36"/>
    </row>
    <row r="174" spans="1:12" ht="14.4" x14ac:dyDescent="0.3">
      <c r="A174" s="20"/>
      <c r="B174" s="12"/>
      <c r="C174" s="9"/>
      <c r="D174" s="4"/>
      <c r="E174" s="35"/>
      <c r="F174" s="36"/>
      <c r="G174" s="36"/>
      <c r="H174" s="36"/>
      <c r="I174" s="36"/>
      <c r="J174" s="36"/>
      <c r="K174" s="37"/>
      <c r="L174" s="36"/>
    </row>
    <row r="175" spans="1:12" ht="14.4" x14ac:dyDescent="0.3">
      <c r="A175" s="21"/>
      <c r="B175" s="14"/>
      <c r="C175" s="6"/>
      <c r="D175" s="15" t="s">
        <v>33</v>
      </c>
      <c r="E175" s="7"/>
      <c r="F175" s="16">
        <f>SUM(F166:F174)</f>
        <v>710</v>
      </c>
      <c r="G175" s="16">
        <f t="shared" ref="G175:J175" si="43">SUM(G166:G174)</f>
        <v>28.41</v>
      </c>
      <c r="H175" s="16">
        <f t="shared" si="43"/>
        <v>32.82</v>
      </c>
      <c r="I175" s="16">
        <f t="shared" si="43"/>
        <v>87.97</v>
      </c>
      <c r="J175" s="16">
        <f t="shared" si="43"/>
        <v>752.62000000000012</v>
      </c>
      <c r="K175" s="22"/>
      <c r="L175" s="16">
        <f t="shared" ref="L175" si="44">SUM(L166:L174)</f>
        <v>0</v>
      </c>
    </row>
    <row r="176" spans="1:12" ht="14.4" x14ac:dyDescent="0.25">
      <c r="A176" s="26">
        <f>A160</f>
        <v>2</v>
      </c>
      <c r="B176" s="27">
        <f>B160</f>
        <v>5</v>
      </c>
      <c r="C176" s="40" t="s">
        <v>4</v>
      </c>
      <c r="D176" s="41"/>
      <c r="E176" s="28"/>
      <c r="F176" s="29">
        <f>F165+F175</f>
        <v>1210</v>
      </c>
      <c r="G176" s="29">
        <f t="shared" ref="G176" si="45">G165+G175</f>
        <v>46.73</v>
      </c>
      <c r="H176" s="29">
        <f t="shared" ref="H176" si="46">H165+H175</f>
        <v>49.120000000000005</v>
      </c>
      <c r="I176" s="29">
        <f t="shared" ref="I176" si="47">I165+I175</f>
        <v>170.93</v>
      </c>
      <c r="J176" s="29">
        <f t="shared" ref="J176:L176" si="48">J165+J175</f>
        <v>1310.1600000000001</v>
      </c>
      <c r="K176" s="29"/>
      <c r="L176" s="29">
        <f t="shared" si="48"/>
        <v>0</v>
      </c>
    </row>
    <row r="177" spans="1:12" x14ac:dyDescent="0.25">
      <c r="A177" s="24"/>
      <c r="B177" s="25"/>
      <c r="C177" s="42" t="s">
        <v>5</v>
      </c>
      <c r="D177" s="42"/>
      <c r="E177" s="42"/>
      <c r="F177" s="31">
        <f>(F23+F36+F53+F69+F87+F103+F121+F140+F159+F176)/(IF(F23=0,0,1)+IF(F36=0,0,1)+IF(F53=0,0,1)+IF(F69=0,0,1)+IF(F87=0,0,1)+IF(F103=0,0,1)+IF(F121=0,0,1)+IF(F140=0,0,1)+IF(F159=0,0,1)+IF(F176=0,0,1))</f>
        <v>1304</v>
      </c>
      <c r="G177" s="31">
        <f>(G23+G36+G53+G69+G87+G103+G121+G140+G159+G176)/(IF(G23=0,0,1)+IF(G36=0,0,1)+IF(G53=0,0,1)+IF(G69=0,0,1)+IF(G87=0,0,1)+IF(G103=0,0,1)+IF(G121=0,0,1)+IF(G140=0,0,1)+IF(G159=0,0,1)+IF(G176=0,0,1))</f>
        <v>53.353839000000008</v>
      </c>
      <c r="H177" s="31">
        <f>(H23+H36+H53+H69+H87+H103+H121+H140+H159+H176)/(IF(H23=0,0,1)+IF(H36=0,0,1)+IF(H53=0,0,1)+IF(H69=0,0,1)+IF(H87=0,0,1)+IF(H103=0,0,1)+IF(H121=0,0,1)+IF(H140=0,0,1)+IF(H159=0,0,1)+IF(H176=0,0,1))</f>
        <v>55.267524600000002</v>
      </c>
      <c r="I177" s="31">
        <f>(I23+I36+I53+I69+I87+I103+I121+I140+I159+I176)/(IF(I23=0,0,1)+IF(I36=0,0,1)+IF(I53=0,0,1)+IF(I69=0,0,1)+IF(I87=0,0,1)+IF(I103=0,0,1)+IF(I121=0,0,1)+IF(I140=0,0,1)+IF(I159=0,0,1)+IF(I176=0,0,1))</f>
        <v>198.68099030000002</v>
      </c>
      <c r="J177" s="31">
        <f>(J23+J36+J53+J69+J87+J103+J121+J140+J159+J176)/(IF(J23=0,0,1)+IF(J36=0,0,1)+IF(J53=0,0,1)+IF(J69=0,0,1)+IF(J87=0,0,1)+IF(J103=0,0,1)+IF(J121=0,0,1)+IF(J140=0,0,1)+IF(J159=0,0,1)+IF(J176=0,0,1))</f>
        <v>1439.606597</v>
      </c>
      <c r="K177" s="31"/>
      <c r="L177" s="31" t="e">
        <f>(L23+L36+L53+L69+L87+L103+L121+L140+L159+L176)/(IF(L23=0,0,1)+IF(L36=0,0,1)+IF(L53=0,0,1)+IF(L69=0,0,1)+IF(L87=0,0,1)+IF(L103=0,0,1)+IF(L121=0,0,1)+IF(L140=0,0,1)+IF(L159=0,0,1)+IF(L176=0,0,1))</f>
        <v>#DIV/0!</v>
      </c>
    </row>
  </sheetData>
  <mergeCells count="14">
    <mergeCell ref="C1:E1"/>
    <mergeCell ref="H1:K1"/>
    <mergeCell ref="H2:K2"/>
    <mergeCell ref="C36:D36"/>
    <mergeCell ref="C53:D53"/>
    <mergeCell ref="C69:D69"/>
    <mergeCell ref="C87:D87"/>
    <mergeCell ref="C23:D23"/>
    <mergeCell ref="C177:E177"/>
    <mergeCell ref="C176:D176"/>
    <mergeCell ref="C103:D103"/>
    <mergeCell ref="C121:D121"/>
    <mergeCell ref="C140:D140"/>
    <mergeCell ref="C159:D1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bammako@yandex.ru</cp:lastModifiedBy>
  <dcterms:created xsi:type="dcterms:W3CDTF">2022-05-16T14:23:56Z</dcterms:created>
  <dcterms:modified xsi:type="dcterms:W3CDTF">2024-04-18T15:41:58Z</dcterms:modified>
</cp:coreProperties>
</file>